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heets/sheet1.xml" ContentType="application/vnd.openxmlformats-officedocument.spreadsheetml.chartsheet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Default Extension="png" ContentType="image/png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135" windowWidth="16215" windowHeight="6150" firstSheet="7" activeTab="18"/>
  </bookViews>
  <sheets>
    <sheet name="Sheet1" sheetId="1" r:id="rId1"/>
    <sheet name="Sheet2" sheetId="2" r:id="rId2"/>
    <sheet name="Chart2" sheetId="12" r:id="rId3"/>
    <sheet name="Sheet3" sheetId="3" r:id="rId4"/>
    <sheet name="Sheet4" sheetId="4" r:id="rId5"/>
    <sheet name="Dhaka" sheetId="5" r:id="rId6"/>
    <sheet name="Chittagong" sheetId="6" r:id="rId7"/>
    <sheet name="Khulna" sheetId="7" r:id="rId8"/>
    <sheet name="Sheet8" sheetId="8" r:id="rId9"/>
    <sheet name="Chart1" sheetId="11" r:id="rId10"/>
    <sheet name="Others" sheetId="9" r:id="rId11"/>
    <sheet name="Sheet6" sheetId="10" r:id="rId12"/>
    <sheet name="Sheet5" sheetId="13" r:id="rId13"/>
    <sheet name="Sheet7" sheetId="14" r:id="rId14"/>
    <sheet name="Sheet9" sheetId="15" r:id="rId15"/>
    <sheet name="17-18" sheetId="16" r:id="rId16"/>
    <sheet name="18-19 )" sheetId="18" r:id="rId17"/>
    <sheet name="Sheet7 (2)" sheetId="17" state="hidden" r:id="rId18"/>
    <sheet name="Sheet11" sheetId="20" r:id="rId19"/>
  </sheets>
  <calcPr calcId="124519"/>
</workbook>
</file>

<file path=xl/calcChain.xml><?xml version="1.0" encoding="utf-8"?>
<calcChain xmlns="http://schemas.openxmlformats.org/spreadsheetml/2006/main">
  <c r="C12" i="18"/>
  <c r="Q29"/>
  <c r="Q29" i="16"/>
  <c r="F52" i="8"/>
  <c r="F49"/>
  <c r="F48"/>
  <c r="C12" i="16"/>
  <c r="E52" i="8"/>
  <c r="N50"/>
  <c r="K56"/>
  <c r="O35"/>
  <c r="N39"/>
  <c r="M38"/>
  <c r="L38"/>
  <c r="H30"/>
  <c r="E125" i="13"/>
  <c r="E100"/>
  <c r="E93"/>
  <c r="E87"/>
  <c r="E81"/>
  <c r="E68"/>
  <c r="E56"/>
  <c r="E51" l="1"/>
  <c r="E126" s="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C9" i="10" s="1"/>
  <c r="C8"/>
  <c r="D4" s="1"/>
  <c r="F51" i="9"/>
  <c r="F40"/>
  <c r="H14" i="8"/>
  <c r="G14"/>
  <c r="H13"/>
  <c r="H11"/>
  <c r="G11"/>
  <c r="H10"/>
  <c r="G10"/>
  <c r="H9"/>
  <c r="G9"/>
  <c r="H8"/>
  <c r="G8"/>
  <c r="H7"/>
  <c r="H6"/>
  <c r="G6"/>
  <c r="H5"/>
  <c r="G5"/>
  <c r="F27" i="7"/>
  <c r="F28" i="6"/>
  <c r="F28" i="5"/>
  <c r="F121" i="4" s="1"/>
  <c r="F100"/>
  <c r="F93"/>
  <c r="F87"/>
  <c r="F81"/>
  <c r="F68"/>
  <c r="F56"/>
  <c r="G51" s="1"/>
  <c r="F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F121" i="3"/>
  <c r="F100"/>
  <c r="F93"/>
  <c r="F87"/>
  <c r="F81"/>
  <c r="F68"/>
  <c r="F56"/>
  <c r="G51"/>
  <c r="F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F109" i="2"/>
  <c r="F103"/>
  <c r="F97"/>
  <c r="F90"/>
  <c r="F78"/>
  <c r="F72"/>
  <c r="F59"/>
  <c r="F51"/>
  <c r="F51" i="13" l="1"/>
</calcChain>
</file>

<file path=xl/sharedStrings.xml><?xml version="1.0" encoding="utf-8"?>
<sst xmlns="http://schemas.openxmlformats.org/spreadsheetml/2006/main" count="2693" uniqueCount="330">
  <si>
    <t>miKvwi Kg©m¤úv`b e¨e¯’vcbv ‡Kvm© 51</t>
  </si>
  <si>
    <t>16-07-16 n‡Z        21-07-2016</t>
  </si>
  <si>
    <t>we‡RGgwm cÖwkÿY †K›`ª, PÆMÖvg</t>
  </si>
  <si>
    <t>we‡RGgwm cÖavb Kvh©vjq, XvKv</t>
  </si>
  <si>
    <t>wcwcG 2006, wcwcAvi 2008, e¨vP-04</t>
  </si>
  <si>
    <t>wcwcG 2006, wcwcAvi 2008, e¨vP-05</t>
  </si>
  <si>
    <t>wcwcG 2006, wcwcAvi 2008, e¨vP-06</t>
  </si>
  <si>
    <t>miKvwi Kg©m¤úv`b e¨e¯’vcbv ‡Kvm© 47</t>
  </si>
  <si>
    <t>16-07-16 n‡Z    21-07-2016</t>
  </si>
  <si>
    <t xml:space="preserve">we‡RGgwm cÖwkÿY †K›`ª, Lyjbv </t>
  </si>
  <si>
    <t>miKvwi Kg©m¤úv`b e¨e¯’vcbv ‡Kvm© 48</t>
  </si>
  <si>
    <t>23-07-16 n‡Z   28-07-2016</t>
  </si>
  <si>
    <t>we‡RGgwm cÖwkÿY †K›`ª, Lyjbv</t>
  </si>
  <si>
    <t>G¨vWfvÝW Kw¤úDUvi †Kvm©-49</t>
  </si>
  <si>
    <t>10-07-16 n‡Z   28-07-16</t>
  </si>
  <si>
    <t>we‡RGgwm cÖwkÿY †K›`ª, XvKv</t>
  </si>
  <si>
    <t>miKvwi Kg©m¤úv`b e¨e¯’vcbv ‡Kvm© 52</t>
  </si>
  <si>
    <t>30-07-16 n‡Z        04-08-2016</t>
  </si>
  <si>
    <t>miKvwi Kg©m¤úv`b e¨e¯’vcbv ‡Kvm© 53</t>
  </si>
  <si>
    <t>06-08-16 n‡Z        11-08-2016</t>
  </si>
  <si>
    <t>miKvwi Kg©m¤úv`b e¨e¯’vcbv ‡Kvm© 60</t>
  </si>
  <si>
    <t>13-08-16 n‡Z        18-08-2016</t>
  </si>
  <si>
    <t>miKvwi Kg©m¤úv`b e¨e¯’vcbv ‡Kvm© 61</t>
  </si>
  <si>
    <t>20-08-16 n‡Z        24-08-2016</t>
  </si>
  <si>
    <t>miKvwi Kg©m¤úv`b e¨e¯’vcbv ‡Kvm© 62</t>
  </si>
  <si>
    <t>27-08-16 n‡Z        01-09-2016</t>
  </si>
  <si>
    <t>miKvwi Kg©m¤úv`b e¨e¯’vcbv ‡Kvm© 49</t>
  </si>
  <si>
    <t>miKvwi Kg©m¤úv`b e¨e¯’vcbv ‡Kvm© 50</t>
  </si>
  <si>
    <t>miKvwi Kg©m¤úv`b e¨e¯’vcbv ‡Kvm© 54</t>
  </si>
  <si>
    <t>miKvwi Kg©m¤úv`b e¨e¯’vcbv ‡Kvm© 55</t>
  </si>
  <si>
    <t>miKvwi Kg©m¤úv`b e¨e¯’vcbv ‡Kvm© 56</t>
  </si>
  <si>
    <t>G¨vWfvÝW Kw¤úDUvi †Kvm©-52</t>
  </si>
  <si>
    <t>31-07-16 n‡Z   18-08-16</t>
  </si>
  <si>
    <t>evwl©K Kg©m¤úv`b Pzw³ ev¯Íevq‡bi `vwqZ¡ I KZ©e¨</t>
  </si>
  <si>
    <t>09.08.2016</t>
  </si>
  <si>
    <t>mKvj 10-11 Uv</t>
  </si>
  <si>
    <t>e¯¿ I cvU gš¿bvjq ,mfvKÿ</t>
  </si>
  <si>
    <t>e¯¿ I cvU gš¿bvjq ,evsjv‡`k mwPevjq, XvKv</t>
  </si>
  <si>
    <t>evwl©K Kg©m¤úv`b Pzw³ Avewk¨K †KŠkj ev¯Íevqb Kg©cwiKíbvt `vwqZ¡ I KZ©e¨</t>
  </si>
  <si>
    <t>mKvj 11.15-12.45 Uv</t>
  </si>
  <si>
    <t>miKvwi Kg©m¤úv`b e¨e¯’vcbv ‡Kvm© 63</t>
  </si>
  <si>
    <t>03-09-16 n‡Z        08-09-2016</t>
  </si>
  <si>
    <t>miKvwi Kg©m¤úv`b e¨e¯’vcbv ‡Kvm© 64</t>
  </si>
  <si>
    <t>24-09-16 n‡Z        29-09-2016</t>
  </si>
  <si>
    <t>miKvwi Kg©m¤úv`b e¨e¯’vcbv ‡Kvm© 57</t>
  </si>
  <si>
    <t>miKvwi Kg©m¤úv`b e¨e¯’vcbv ‡Kvm© 58</t>
  </si>
  <si>
    <t>miKvwi Kg©m¤úv`b e¨e¯’vcbv ‡Kvm© 66</t>
  </si>
  <si>
    <t>04-09-16 n‡Z        08-09-2016</t>
  </si>
  <si>
    <t>miKvwi Kg©m¤úv`b e¨e¯’vcbv ‡Kvm© 67</t>
  </si>
  <si>
    <t>25-09-16 n‡Z        29-09-2016</t>
  </si>
  <si>
    <t>G¨vWfvÝW Kw¤úDUvi †Kvm©-53</t>
  </si>
  <si>
    <t>21-08-16 n‡Z   08-09-16</t>
  </si>
  <si>
    <t>B-wRwc msµvšÍ(miKvwi µq)</t>
  </si>
  <si>
    <t>21.09.2016</t>
  </si>
  <si>
    <t>`ycyi 1.00-weKvj 5.00 Uv</t>
  </si>
  <si>
    <t>GbGmwWwm Kg©cwiKíbv (2q ch©vq) cÖbqb I P’ovšÍKiY</t>
  </si>
  <si>
    <t>26.09.16</t>
  </si>
  <si>
    <t>mKvj 9.00-weKvj 5.00</t>
  </si>
  <si>
    <t>GbGmwWwm mwPevjq,2q Zjv, †UwjKg †Uªwbs †m›Uvi, †ZRMvuI</t>
  </si>
  <si>
    <t>GbGmwWwm mwPevjq</t>
  </si>
  <si>
    <t>miKvwi Kg©m¤úv`b e¨e¯’vcbv ‡Kvm© 65</t>
  </si>
  <si>
    <t>01-10-16 n‡Z        06-10-2016</t>
  </si>
  <si>
    <t>miKvwi Kg©m¤úv`b e¨e¯’vcbv ‡Kvm© 59</t>
  </si>
  <si>
    <t>miKvwi Kg©m¤úv`b e¨e¯’vcbv ‡Kvm© 68</t>
  </si>
  <si>
    <t>02-10-16 n‡Z        06-10-2016</t>
  </si>
  <si>
    <t>G¨vWfvÝW Kw¤úDUvi †Kvm©-54</t>
  </si>
  <si>
    <t xml:space="preserve">18-09-16 n‡Z   </t>
  </si>
  <si>
    <t>G¨vWfvÝW Kw¤úDUvi †Kvm©-55</t>
  </si>
  <si>
    <t xml:space="preserve">09-10-16 n‡Z  </t>
  </si>
  <si>
    <t xml:space="preserve"> 27-10-16</t>
  </si>
  <si>
    <t>miKvwi Kg©m¤úv`b e¨e¯’vcbv ‡Kvm© 69</t>
  </si>
  <si>
    <t>19-11-16 n‡Z        24-11-2016</t>
  </si>
  <si>
    <t>miKvwi Kg©m¤úv`b e¨e¯’vcbv ‡Kvm© 70</t>
  </si>
  <si>
    <t>26-11-16 n‡Z        01-12-16</t>
  </si>
  <si>
    <t>miKvwi Kg©m¤úv`b e¨e¯’vcbv ‡Kvm© 73</t>
  </si>
  <si>
    <t>miKvwi Kg©m¤úv`b e¨e¯’vcbv ‡Kvm© 74</t>
  </si>
  <si>
    <t>G¨vWfvÝW Kw¤úDUvi †Kvm©-56</t>
  </si>
  <si>
    <t xml:space="preserve">30-10-16 n‡Z   </t>
  </si>
  <si>
    <t>B-dvBwjs</t>
  </si>
  <si>
    <t>e¨vP-1</t>
  </si>
  <si>
    <t xml:space="preserve">23-11-16 n‡Z  </t>
  </si>
  <si>
    <t xml:space="preserve"> 24-11-16</t>
  </si>
  <si>
    <t>e¨vP-2</t>
  </si>
  <si>
    <t xml:space="preserve">28-11-16 n‡Z  </t>
  </si>
  <si>
    <t xml:space="preserve"> 29-11-16</t>
  </si>
  <si>
    <t>e¨vP-3</t>
  </si>
  <si>
    <t xml:space="preserve">30-11-16 n‡Z  </t>
  </si>
  <si>
    <t xml:space="preserve"> 01-12-16</t>
  </si>
  <si>
    <r>
      <t xml:space="preserve">e-gp </t>
    </r>
    <r>
      <rPr>
        <b/>
        <sz val="10"/>
        <color rgb="FF000000"/>
        <rFont val="SutonnyMJ"/>
      </rPr>
      <t>wm‡÷‡gi Dci</t>
    </r>
    <r>
      <rPr>
        <sz val="10"/>
        <color rgb="FF000000"/>
        <rFont val="Times New Roman"/>
        <family val="1"/>
      </rPr>
      <t xml:space="preserve"> PE- </t>
    </r>
    <r>
      <rPr>
        <sz val="10"/>
        <color rgb="FF000000"/>
        <rFont val="SutonnyMJ"/>
      </rPr>
      <t>‡`i cÖwkÿY</t>
    </r>
  </si>
  <si>
    <t>29-30 b‡f¤^i I 1 wW‡m¤^iÕ2016</t>
  </si>
  <si>
    <t>‡`vnv‡UK wbD wgwWqv, 43 cyivbv cëb jvBb, XvKv</t>
  </si>
  <si>
    <t>e¯¿ I cvU gš¿Yvjq, evsjv‡`k mwPevjq, XvKv</t>
  </si>
  <si>
    <r>
      <t xml:space="preserve">KAIZEN </t>
    </r>
    <r>
      <rPr>
        <sz val="10"/>
        <color rgb="FF000000"/>
        <rFont val="SutonnyMJ"/>
      </rPr>
      <t xml:space="preserve"> cÖwkÿY Kg©m~Px</t>
    </r>
  </si>
  <si>
    <t>27-29 b‡f¤^iÕ2016</t>
  </si>
  <si>
    <t>Kwig RyU wgjm&amp; wjt</t>
  </si>
  <si>
    <t>b¨vkbvj †cÖvWvKwUwfwU AM©vbvB‡Rkb, wkí gš¿Yvjq, XvKv</t>
  </si>
  <si>
    <t>miKvwi Kg©m¤úv`b e¨e¯’vcbv ‡Kvm© 71</t>
  </si>
  <si>
    <t>03-12-16 n‡Z        08-12-2016</t>
  </si>
  <si>
    <t>miKvwi Kg©m¤úv`b e¨e¯’vcbv ‡Kvm© 72</t>
  </si>
  <si>
    <t>10-12-16 n‡Z        15-12-16</t>
  </si>
  <si>
    <t>miKvwi Kg©m¤úv`b e¨e¯’vcbv ‡Kvm© 75</t>
  </si>
  <si>
    <t>miKvwi Kg©m¤úv`b e¨e¯’vcbv ‡Kvm© 76</t>
  </si>
  <si>
    <t>e¨vP-4</t>
  </si>
  <si>
    <t xml:space="preserve">05-12-16 n‡Z  </t>
  </si>
  <si>
    <t xml:space="preserve"> 06-12-16</t>
  </si>
  <si>
    <t>e¨vP-5</t>
  </si>
  <si>
    <t xml:space="preserve">07-12-16 n‡Z  </t>
  </si>
  <si>
    <t>e¨vP-6</t>
  </si>
  <si>
    <t xml:space="preserve">12-12-16  Ges </t>
  </si>
  <si>
    <t xml:space="preserve"> 14-12-16</t>
  </si>
  <si>
    <t>e¨vP-7</t>
  </si>
  <si>
    <t xml:space="preserve">19-12-16 n‡Z  </t>
  </si>
  <si>
    <t xml:space="preserve"> 20-12-16</t>
  </si>
  <si>
    <t>e¨vP-8</t>
  </si>
  <si>
    <t xml:space="preserve">21-12-16 n‡Z  </t>
  </si>
  <si>
    <t xml:space="preserve"> 22-12-16</t>
  </si>
  <si>
    <r>
      <t xml:space="preserve">e-gp </t>
    </r>
    <r>
      <rPr>
        <b/>
        <sz val="10"/>
        <color rgb="FF000000"/>
        <rFont val="SutonnyMJ"/>
      </rPr>
      <t>welqK cÖwkÿY</t>
    </r>
  </si>
  <si>
    <t>15 wW‡m¤^iÕ2016 (GK) w`b</t>
  </si>
  <si>
    <t>24 wW‡m¤^iÕ2016 (GK) w`b</t>
  </si>
  <si>
    <t>20-22 wW‡m¤^iÕ2016</t>
  </si>
  <si>
    <r>
      <t xml:space="preserve">Microsoft Project </t>
    </r>
    <r>
      <rPr>
        <sz val="10"/>
        <color rgb="FF000000"/>
        <rFont val="SutonnyMJ"/>
      </rPr>
      <t>welqK cÖwkÿY Kg©m~Px</t>
    </r>
  </si>
  <si>
    <t>4-8 wW‡m¤^iÕ2016</t>
  </si>
  <si>
    <t>RvZxq cwiKíbv Dbœqb GKv‡Wwg</t>
  </si>
  <si>
    <t xml:space="preserve"> wW‡m¤^iÕ2016</t>
  </si>
  <si>
    <t>÷vi RyU wgjm&amp; wjt</t>
  </si>
  <si>
    <t>miKvwi Kg©m¤úv`b e¨e¯’vcbv ‡Kvm© 77</t>
  </si>
  <si>
    <t>31-12-16 n‡Z        05-01-17</t>
  </si>
  <si>
    <t>miKvwi Kg©m¤úv`b e¨e¯’vcbv ‡Kvm© 78</t>
  </si>
  <si>
    <t>07-01-17 n‡Z        12-01-17</t>
  </si>
  <si>
    <t>miKvwi Kg©m¤úv`b e¨e¯’vcbv ‡Kvm© 79</t>
  </si>
  <si>
    <t>14-01-17 n‡Z        19-01-17</t>
  </si>
  <si>
    <t>miKvwi Kg©m¤úv`b e¨e¯’vcbv ‡Kvm© 80</t>
  </si>
  <si>
    <t>21-01-17 n‡Z        26-01-17</t>
  </si>
  <si>
    <t>miKvwi Kg©m¤úv`b e¨e¯’vcbv ‡Kvm© 81</t>
  </si>
  <si>
    <t xml:space="preserve">28-01-17 n‡Z  </t>
  </si>
  <si>
    <t>miKvwi Kg©m¤úv`b e¨e¯’vcbv ‡Kvm© 83</t>
  </si>
  <si>
    <t>miKvwi Kg©m¤úv`b e¨e¯’vcbv ‡Kvm© 84</t>
  </si>
  <si>
    <t>miKvwi Kg©m¤úv`b e¨e¯’vcbv ‡Kvm© 85</t>
  </si>
  <si>
    <t>miKvwi Kg©m¤úv`b e¨e¯’vcbv ‡Kvm© 86</t>
  </si>
  <si>
    <t>G¨vWfvÝW Kw¤úDUvi †Kvm©-57</t>
  </si>
  <si>
    <t>15-01-17 n‡Z 02-02-17</t>
  </si>
  <si>
    <r>
      <t xml:space="preserve">KAIZEN </t>
    </r>
    <r>
      <rPr>
        <sz val="9"/>
        <color rgb="FF000000"/>
        <rFont val="SutonnyMJ"/>
      </rPr>
      <t xml:space="preserve"> cÖwkÿY Kg©m~Px</t>
    </r>
  </si>
  <si>
    <t>3-5 RvbyqvixÕ2017</t>
  </si>
  <si>
    <t>óvi RyU wgjm&amp; wjt</t>
  </si>
  <si>
    <r>
      <t xml:space="preserve">Effective Budget &amp; Budgetary Control </t>
    </r>
    <r>
      <rPr>
        <sz val="9"/>
        <color rgb="FF000000"/>
        <rFont val="SutonnyMJ"/>
      </rPr>
      <t>welqK cÖwkÿY Kg©m~Px</t>
    </r>
  </si>
  <si>
    <t>08-12 RvbyqvixÕ2017</t>
  </si>
  <si>
    <t>evsjv‡`k BbwówUDU Ae g¨v‡bR‡g›U</t>
  </si>
  <si>
    <t>On Job Training</t>
  </si>
  <si>
    <t>RvbyqvixÕ2017 gv‡m cÖwZ mßv‡n 3 N›Uv K‡i</t>
  </si>
  <si>
    <t>*we‡RGgwmi 14 wU wgj</t>
  </si>
  <si>
    <t>miKvwi Kg©m¤úv`b e¨e¯’vcbv ‡Kvm© 82</t>
  </si>
  <si>
    <t>04-02-17 n‡Z        09-02-17</t>
  </si>
  <si>
    <t>miKvwi Kg©m¤úv`b e¨e¯’vcbv ‡Kvm©  88</t>
  </si>
  <si>
    <t>18-02-17 n‡Z        23-02-17</t>
  </si>
  <si>
    <t>miKvwi Kg©m¤úv`b e¨e¯’vcbv ‡Kvm© 89</t>
  </si>
  <si>
    <t>25-02-17 n‡Z        02-03-17</t>
  </si>
  <si>
    <t>miKvwi Kg©m¤úv`b e¨e¯’vcbv ‡Kvm© 87</t>
  </si>
  <si>
    <t>miKvwi Kg©m¤úv`b e¨e¯’vcbv ‡Kvm© 91</t>
  </si>
  <si>
    <t>miKvwi Kg©m¤úv`b e¨e¯’vcbv ‡Kvm© 92</t>
  </si>
  <si>
    <t>G¨vWfvÝW Kw¤úDUvi †Kvm©-58</t>
  </si>
  <si>
    <t xml:space="preserve">05-02-17 n‡Z </t>
  </si>
  <si>
    <t>miKvwi Awdm cwiPvjbvi wbqgvejx</t>
  </si>
  <si>
    <t>17-02-17 n‡Z</t>
  </si>
  <si>
    <t>evsjv‡`k Bbw÷wUDU Ae g¨v‡bR‡g›U</t>
  </si>
  <si>
    <t>E-Governance for Sustainable Development</t>
  </si>
  <si>
    <t>19-02-17  n‡Z 23-02-17</t>
  </si>
  <si>
    <t>English Language Proficiency Course</t>
  </si>
  <si>
    <t>05-02-17 n‡Z 17-05-17</t>
  </si>
  <si>
    <t>Office Automation for organisational Development</t>
  </si>
  <si>
    <t>22-01-17 n‡Z 15-02-17</t>
  </si>
  <si>
    <t>Post Graduate Diploma in information &amp; Communication Technology for Development</t>
  </si>
  <si>
    <t>1 eQi</t>
  </si>
  <si>
    <t>‡deªæqvixÕ2017 gv‡m cÖwZ mßv‡n 3 N›Uv K‡i</t>
  </si>
  <si>
    <t>*we‡RGgwmi 21 wU wgj</t>
  </si>
  <si>
    <t xml:space="preserve">miKvwi Kg©m¤úv`b e¨e¯’vcbv ‡Kvm© </t>
  </si>
  <si>
    <t>04-03-17 n‡Z        09-03-17</t>
  </si>
  <si>
    <t>miKvwi Kg©m¤úv`b e¨e¯’vcbv ‡Kvm©  93</t>
  </si>
  <si>
    <r>
      <t>The WTO</t>
    </r>
    <r>
      <rPr>
        <b/>
        <sz val="9"/>
        <color theme="1"/>
        <rFont val="Vrinda"/>
        <family val="2"/>
      </rPr>
      <t xml:space="preserve"> A</t>
    </r>
    <r>
      <rPr>
        <b/>
        <sz val="9"/>
        <color theme="1"/>
        <rFont val="Times New Roman"/>
        <family val="1"/>
      </rPr>
      <t>nti-dumping Agreement &amp; Regional Perspective</t>
    </r>
  </si>
  <si>
    <t>16, 19 I 20 gvP©Õ2017</t>
  </si>
  <si>
    <r>
      <t>WTO</t>
    </r>
    <r>
      <rPr>
        <sz val="9"/>
        <color rgb="FF000000"/>
        <rFont val="SutonnyMJ"/>
      </rPr>
      <t xml:space="preserve"> ‡mj, evwYR¨ gš¿Yvjq, XvKv</t>
    </r>
  </si>
  <si>
    <t>Internal Audit</t>
  </si>
  <si>
    <t>26-03-17 n‡Z</t>
  </si>
  <si>
    <t xml:space="preserve">Awdm e¨e¯’vcbv </t>
  </si>
  <si>
    <t>19-03-17 n‡Z</t>
  </si>
  <si>
    <t>Best Practice of Jute Production, Diversification &amp; Technology</t>
  </si>
  <si>
    <t>12-03-17 n‡Z 20-03-17</t>
  </si>
  <si>
    <t>BbwówUDU Ae RyU †UK‡bvjwR,</t>
  </si>
  <si>
    <t>KjKvZv wek¦we`¨vjq</t>
  </si>
  <si>
    <t xml:space="preserve">we‡RGgwm Ges mgš^qKvix </t>
  </si>
  <si>
    <t xml:space="preserve"> “ The Bridge”</t>
  </si>
  <si>
    <t>gvP©ÕÕ2017 gv‡m cÖwZ mßv‡n 3 N›Uv K‡i</t>
  </si>
  <si>
    <t>*we‡RGgwmi 24 wU wgj</t>
  </si>
  <si>
    <t>G¨vWfvÝW Kw¤úDUvi †Kvm©-59</t>
  </si>
  <si>
    <t xml:space="preserve">02-04-17 n‡Z </t>
  </si>
  <si>
    <t>Development of employee Efficiency &amp; productivity</t>
  </si>
  <si>
    <t>21.04.17-22.04.17</t>
  </si>
  <si>
    <t>Dhaka Chamber of Commerce &amp; Industry</t>
  </si>
  <si>
    <t>Bangladesh Labor Laws as amended in 2013 &amp; Labor Rules 2015</t>
  </si>
  <si>
    <t>Understanding L/C Procedures for Export &amp; import Operation</t>
  </si>
  <si>
    <t>28.04.17-29.04.17</t>
  </si>
  <si>
    <t>Material and Inventory Management</t>
  </si>
  <si>
    <t>GwcÖjÕ2017 gv‡m cÖwZ mßv‡n 3 N›Uv K‡i</t>
  </si>
  <si>
    <t>*we‡RGgwmi 16 wU wgj</t>
  </si>
  <si>
    <t>G¨vWfvÝW Kw¤úDUvi †Kvm©-60</t>
  </si>
  <si>
    <t xml:space="preserve">23-04-17 n‡Z </t>
  </si>
  <si>
    <t>G¨vWfvÝW Kw¤úDUvi †Kvm©-61</t>
  </si>
  <si>
    <t xml:space="preserve">14-05-17 n‡Z </t>
  </si>
  <si>
    <t xml:space="preserve">Invitation To The Dialogue Workshop On Conformity Standards  </t>
  </si>
  <si>
    <t>23-05-17 n‡Z</t>
  </si>
  <si>
    <t xml:space="preserve"> 25-05-17</t>
  </si>
  <si>
    <t>Confederation Of India Industry, Chemonics International Inc. And Business Initiative Leading Development.</t>
  </si>
  <si>
    <t>BUILD / USAID</t>
  </si>
  <si>
    <t>B-bw_i Dci wi‡d«kvm© †Kvm©</t>
  </si>
  <si>
    <t>23.05.17</t>
  </si>
  <si>
    <t>GUzAvB †Uªwbs, cÖavbgš¿xi Kvhv©jq</t>
  </si>
  <si>
    <t>bvix kÖwgK Ges kÖg AvBb welqK Kg©kvjv</t>
  </si>
  <si>
    <t>25.05.17</t>
  </si>
  <si>
    <t xml:space="preserve">jwZd evIqvbx RyU wgjm&amp; wjt </t>
  </si>
  <si>
    <t>WTO Anti-Dumping Agreement And Regional Perspective</t>
  </si>
  <si>
    <t>22-05-17 n‡Z</t>
  </si>
  <si>
    <t xml:space="preserve"> 26-05-17</t>
  </si>
  <si>
    <t>Indian Institute Of Foreign Trade (IIFT) , New Delhi, India.</t>
  </si>
  <si>
    <t>WTO  Cell Of Ministry Of Commerce</t>
  </si>
  <si>
    <r>
      <t>†g</t>
    </r>
    <r>
      <rPr>
        <sz val="12"/>
        <color rgb="FF000000"/>
        <rFont val="SutonnyMJ"/>
      </rPr>
      <t xml:space="preserve"> </t>
    </r>
    <r>
      <rPr>
        <sz val="9"/>
        <color theme="1"/>
        <rFont val="SutonnyMJ"/>
      </rPr>
      <t>Õ 2017 gv‡m cÖwZ mßv‡n 3 N›Uv K‡i</t>
    </r>
  </si>
  <si>
    <t>*we‡RGgwmi 15 wU wgj</t>
  </si>
  <si>
    <t>28-01-17 n‡Z  02-02-2017</t>
  </si>
  <si>
    <t>05-02-17 n‡Z  23-02-2017</t>
  </si>
  <si>
    <t>17-02-17 n‡Z 18-02-2017</t>
  </si>
  <si>
    <t>23-05-17 n‡Z  25-05-17</t>
  </si>
  <si>
    <t>miKvwi Kg©m¤úv`b e¨e¯’vcbv ‡Kvm© -90</t>
  </si>
  <si>
    <t>23-04-17 n‡Z  11-05-2017</t>
  </si>
  <si>
    <t>14-05-17 n‡Z  01-06-2017</t>
  </si>
  <si>
    <t>22-05-17 n‡Z  26-05-17</t>
  </si>
  <si>
    <t>RyjvBÕ2016 n‡Z RybÕ2017 ch©šÍ cÖwkÿY cÖwZ‡e`bu</t>
  </si>
  <si>
    <t>18-09-16 n‡Z   06-10-2016</t>
  </si>
  <si>
    <t>09-10-16 n‡Z   27-10-16</t>
  </si>
  <si>
    <t>30-10-16 n‡Z   17-11-2016</t>
  </si>
  <si>
    <t>02-04-17 n‡Z  20-04-2017</t>
  </si>
  <si>
    <t>23-11-16 n‡Z   24-11-16</t>
  </si>
  <si>
    <t>B-dvBwjs e¨vP-1</t>
  </si>
  <si>
    <t>28-11-16 n‡Z  29-11-16</t>
  </si>
  <si>
    <t>B-dvBwjs e¨vP-2</t>
  </si>
  <si>
    <t>B-dvBwjs e¨vP-3</t>
  </si>
  <si>
    <t>30-11-16 n‡Z  01-12-16</t>
  </si>
  <si>
    <t>B-dvBwjs e¨vP-4</t>
  </si>
  <si>
    <t>05-12-16 n‡Z   06-12-16</t>
  </si>
  <si>
    <t>B-dvBwjs e¨vP-5</t>
  </si>
  <si>
    <t>07-12-16 n‡Z  08-12-2016</t>
  </si>
  <si>
    <t>B-dvBwjs e¨vP-6</t>
  </si>
  <si>
    <t>12-12-16  Ges 14-12-16</t>
  </si>
  <si>
    <t>B-dvBwjs e¨vP-7</t>
  </si>
  <si>
    <t>19-12-16 n‡Z  20-12-16</t>
  </si>
  <si>
    <t>B-dvBwjs e¨vP-8</t>
  </si>
  <si>
    <t>21-12-16 n‡Z   22-12-16</t>
  </si>
  <si>
    <r>
      <t xml:space="preserve">e-gp </t>
    </r>
    <r>
      <rPr>
        <b/>
        <sz val="10"/>
        <color rgb="FFFF0000"/>
        <rFont val="SutonnyMJ"/>
      </rPr>
      <t>wm‡÷‡gi Dci</t>
    </r>
    <r>
      <rPr>
        <sz val="10"/>
        <color rgb="FFFF0000"/>
        <rFont val="Times New Roman"/>
        <family val="1"/>
      </rPr>
      <t xml:space="preserve"> PE- </t>
    </r>
    <r>
      <rPr>
        <sz val="10"/>
        <color rgb="FFFF0000"/>
        <rFont val="SutonnyMJ"/>
      </rPr>
      <t>‡`i cÖwkÿY</t>
    </r>
  </si>
  <si>
    <r>
      <t xml:space="preserve">e-gp </t>
    </r>
    <r>
      <rPr>
        <b/>
        <sz val="10"/>
        <color rgb="FFFF0000"/>
        <rFont val="SutonnyMJ"/>
      </rPr>
      <t>welqK cÖwkÿY</t>
    </r>
  </si>
  <si>
    <t>04-06Õ  wW‡m¤^iÕ2016</t>
  </si>
  <si>
    <r>
      <t xml:space="preserve">KAIZEN </t>
    </r>
    <r>
      <rPr>
        <sz val="10"/>
        <color rgb="FFCC00FF"/>
        <rFont val="SutonnyMJ"/>
      </rPr>
      <t xml:space="preserve"> cÖwkÿY Kg©m~Px</t>
    </r>
  </si>
  <si>
    <r>
      <t xml:space="preserve">KAIZEN </t>
    </r>
    <r>
      <rPr>
        <sz val="9"/>
        <color rgb="FFCC00FF"/>
        <rFont val="SutonnyMJ"/>
      </rPr>
      <t xml:space="preserve"> cÖwkÿY Kg©m~Px</t>
    </r>
  </si>
  <si>
    <r>
      <t>†g</t>
    </r>
    <r>
      <rPr>
        <sz val="12"/>
        <color rgb="FF00CC00"/>
        <rFont val="SutonnyMJ"/>
      </rPr>
      <t xml:space="preserve"> </t>
    </r>
    <r>
      <rPr>
        <sz val="9"/>
        <color rgb="FF00CC00"/>
        <rFont val="SutonnyMJ"/>
      </rPr>
      <t>Õ 2017 gv‡m cÖwZ mßv‡n 3 N›Uv K‡i</t>
    </r>
  </si>
  <si>
    <t>19-03-17 n‡Z  30-03-2017</t>
  </si>
  <si>
    <t>26-03-17 n‡Z 06-04-2017</t>
  </si>
  <si>
    <r>
      <rPr>
        <sz val="12"/>
        <color rgb="FF00CC00"/>
        <rFont val="SutonnyMJ"/>
      </rPr>
      <t xml:space="preserve">Rybu </t>
    </r>
    <r>
      <rPr>
        <sz val="9"/>
        <color rgb="FF00CC00"/>
        <rFont val="SutonnyMJ"/>
      </rPr>
      <t>Õ 2017 gv‡m cÖwZ mßv‡n 3 N›Uv K‡i</t>
    </r>
  </si>
  <si>
    <r>
      <t xml:space="preserve">we‡RGgwm Ges mgš^qKvix </t>
    </r>
    <r>
      <rPr>
        <sz val="9"/>
        <color rgb="FF000000"/>
        <rFont val="Calibri"/>
        <family val="2"/>
        <scheme val="minor"/>
      </rPr>
      <t>“ The Bridge”</t>
    </r>
  </si>
  <si>
    <t>BbwówUDU Ae RyU †UK‡bvjwR, KjKvZv wek¦we`¨vjq</t>
  </si>
  <si>
    <r>
      <t xml:space="preserve">2016-2017 A_© erm‡i we‡RGgwm cÖwkÿY †K›`ª, XvKv, we‡RGgwm AvÂwjK cÖwkÿY †K›`ª, Lyjbv I we‡RGgwm AvÂwjK cÖwkÿY †K›`ª, PÆMÖv‡g miKvix Kg©m¤úv`b e¨e¯’vcbvi Dci †gvU 47 wU e¨vP cwiPvwjZ nq †hLv‡b 798 Kg©KZ©v/ Kg©Pvix AskMÖnY K‡ib| we‡RGgwm AvÂwjK cÖwkÿY †K›`ª, PÆMÖv‡g wcwcG 2006 Ges wcwcAvi 2008 Gi Dci 3wU e¨vP cwiPvwjZ nq †hLv‡b 83 Rb Kg©KZ©v/Kg©Pvix AskMÖnY K‡ib| we‡RGgwm cÖwkÿY †K›`ª, XvKvq GWfvÝW Kw¤úDUvi cÖwkÿ‡Yi Dci 11 wU e¨vP cwiPvwjZ nq †hLv‡b 242 Rb Kg©KZ©v/Kg©Pvix AskMÖnY K‡ib| e¯¿ I cvU gš¿Yvj‡qi mfvK‡ÿ evwl©K Kg©m¤úv`b Pzw³ ev¯Íevq‡bi `vwqZ¡ I KZ©e¨ Ges evwl©K Kg©m¤úv`b Pzw³ Avewk¨K †KŠkj ev¯Íevqb Kg©cwiKíbvt `vwqZ¡ I KZ©e¨ kxl©K 2wU cÖwkÿY Kg©m~Px AbywôZ nq †hLv‡b 1 Rb Kg©KZ©v AskMÖnY K‡ib| we‡RGgwm cÖwkÿY †K›`ª, XvKvq B-dvBwjs Gi Dci 8 wU e¨vP AbywôZ nq †hLv‡b 118 Rb Kg©KZ©v/Kg©Pvix AskMÖnY K‡ib|  e¯¿ I cvU gš¿Yvj‡qi mfvK‡ÿ B-wRwc msµvšÍ(miKvwi µq) Ges </t>
    </r>
    <r>
      <rPr>
        <sz val="11"/>
        <color theme="1"/>
        <rFont val="Calibri"/>
        <family val="2"/>
      </rPr>
      <t>e-gp</t>
    </r>
    <r>
      <rPr>
        <sz val="11"/>
        <color theme="1"/>
        <rFont val="SutonnyMJ"/>
      </rPr>
      <t xml:space="preserve"> wm‡÷‡gi Dci</t>
    </r>
    <r>
      <rPr>
        <sz val="11"/>
        <color theme="1"/>
        <rFont val="Calibri"/>
        <family val="2"/>
      </rPr>
      <t xml:space="preserve"> PE</t>
    </r>
    <r>
      <rPr>
        <sz val="11"/>
        <color theme="1"/>
        <rFont val="SutonnyMJ"/>
      </rPr>
      <t xml:space="preserve">- ‡`i cÖwkÿY kxl©K 2wU cÖwkÿY Kg©m~Px AbywôZ nq †hLv‡b 7 Rb Kg©KZ©v AskMÖnY K‡ib| GQvov, we‡RGgwm cÖavb Kvh©vjq, XvKvq B-wRwc msµvšÍ(miKvwi µq) cÖwkÿY Kg©m~Px AbywôZ nq, †hLv‡b 45 Rb Kg©KZ©v/Kg©Pvix AskMÖnY K‡ib| b¨vkbvj †cÖvWvKwUwfwU AM©vbvB‡Rkb, wkí gš¿Yvjq, XvKv KZ…©K Av‡qvwRZ </t>
    </r>
    <r>
      <rPr>
        <sz val="11"/>
        <color theme="1"/>
        <rFont val="Calibri"/>
        <family val="2"/>
      </rPr>
      <t>KAIZEN</t>
    </r>
    <r>
      <rPr>
        <sz val="11"/>
        <color theme="1"/>
        <rFont val="SutonnyMJ"/>
      </rPr>
      <t xml:space="preserve"> welqK 4 wU  cÖwkÿY Kg©m~Px Kwig RyU wgjm wjt Ges ÷vi RyU wgjm&amp; wjt G AbywôZ nq †hLv‡b 86 Rb Kg©KZ©v/Kg©Pvix AskMÖnY K‡ib| RvbyqvixÕ2017-RybÕ2017 ch©šÍ cÖwZ mßv‡n 3 N›Uv K‡i we‡RGgwmi cÖwZwU wg‡j Ab `¨v Re †Uªwbs AbywôZ nq †hLv‡b 4604 Rb Kg©KZ©v/Kg©Pvix/kÖwgK AskMÖnY K‡ib| RvZxq cwiKíbv Dbœqb GKv‡Wwg KZ…©K Av‡qvwRZ </t>
    </r>
    <r>
      <rPr>
        <sz val="11"/>
        <color theme="1"/>
        <rFont val="Calibri"/>
        <family val="2"/>
      </rPr>
      <t xml:space="preserve">Microsoft Project, E-Governance for Sustainable Development, English Language Proficiency Course,Office Automation for organisational Development,Post Graduate Diploma in information &amp; Communication Technology for Development  </t>
    </r>
    <r>
      <rPr>
        <sz val="11"/>
        <color theme="1"/>
        <rFont val="SutonnyMJ"/>
      </rPr>
      <t xml:space="preserve">Ges Awdm e¨e¯’vcbv 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SutonnyMJ"/>
      </rPr>
      <t xml:space="preserve"> welqK 6wU  cÖwkÿY Kg©m~Px RvZxq cwiKíbv Dbœqb GKv‡Wwg-‡Z AbywôZ nq †hLv‡b 14 Rb Kg©KZ©v AskMÖnY K‡ib| evsjv‡`k BbwówUDU Ae g¨v‡bR‡g›U KZ…©K Av‡qvwRZ</t>
    </r>
    <r>
      <rPr>
        <sz val="11"/>
        <color theme="1"/>
        <rFont val="Calibri"/>
        <family val="2"/>
      </rPr>
      <t xml:space="preserve"> Effective Budget &amp; Budgetary Control, Internal Audit,</t>
    </r>
    <r>
      <rPr>
        <sz val="11"/>
        <color theme="1"/>
        <rFont val="SutonnyMJ"/>
      </rPr>
      <t xml:space="preserve">miKvwi Awdm cwiPvjbvi wbqgvejx, miKvwi PvKzwii AZ¨vek¨Kxq wbqgvejx Ges †UKmB Dbœqb jÿ¨gvÎv welqK  5 wU cÖwkÿY Kg©m~Px  evsjv‡`k BbwówUDU Ae g¨v‡bR‡g›U-G AbywôZ nq †hLv‡b 11 Rb Kg©KZ©v AskMÖnY K‡ib| </t>
    </r>
    <r>
      <rPr>
        <sz val="11"/>
        <color theme="1"/>
        <rFont val="Calibri"/>
        <family val="2"/>
        <scheme val="minor"/>
      </rPr>
      <t>WTO</t>
    </r>
    <r>
      <rPr>
        <sz val="11"/>
        <color theme="1"/>
        <rFont val="SutonnyMJ"/>
      </rPr>
      <t xml:space="preserve"> ‡mj, evwYR¨ gš¿Yvjq, XvKv KZ…©K Av‡qvwRZ </t>
    </r>
    <r>
      <rPr>
        <sz val="11"/>
        <color theme="1"/>
        <rFont val="Calibri"/>
        <family val="2"/>
        <scheme val="minor"/>
      </rPr>
      <t xml:space="preserve">The WTO Anti-dumping Agreement &amp; Regional Perspective  </t>
    </r>
    <r>
      <rPr>
        <sz val="11"/>
        <color theme="1"/>
        <rFont val="SutonnyMJ"/>
      </rPr>
      <t xml:space="preserve">welqK  1 wU cÖwkÿY Kg©m~Px </t>
    </r>
    <r>
      <rPr>
        <sz val="11"/>
        <color theme="1"/>
        <rFont val="Calibri"/>
        <family val="2"/>
        <scheme val="minor"/>
      </rPr>
      <t>WTO</t>
    </r>
    <r>
      <rPr>
        <sz val="11"/>
        <color theme="1"/>
        <rFont val="SutonnyMJ"/>
      </rPr>
      <t xml:space="preserve"> ‡mj, evwYR¨ gš¿Yvjq, XvKvq AbywôZ nq †hLv‡b 3 Rb Kg©KZ©v AskMÖnY K‡ib| we‡RGgwm Ges mgš^qKvix</t>
    </r>
    <r>
      <rPr>
        <sz val="11"/>
        <color theme="1"/>
        <rFont val="Calibri"/>
        <family val="2"/>
        <scheme val="minor"/>
      </rPr>
      <t xml:space="preserve"> “ The Bridge” </t>
    </r>
    <r>
      <rPr>
        <sz val="11"/>
        <color theme="1"/>
        <rFont val="SutonnyMJ"/>
      </rPr>
      <t>KZ…©K Av‡qvwRZ</t>
    </r>
    <r>
      <rPr>
        <sz val="11"/>
        <color theme="1"/>
        <rFont val="Calibri"/>
        <family val="2"/>
        <scheme val="minor"/>
      </rPr>
      <t xml:space="preserve"> Best Practice of Jute Production, Diversification &amp; Technology</t>
    </r>
    <r>
      <rPr>
        <sz val="11"/>
        <color theme="1"/>
        <rFont val="SutonnyMJ"/>
      </rPr>
      <t xml:space="preserve">  welqK  1 wU ˆe‡`wkK cÖwkÿY Kg©m~Px BbwówUDU Ae RyU †UK‡bvjwR, KjKvZv wek¦we`¨vj‡q AbywôZ nq †hLv‡b 13 Rb Kg©KZ©v AskMÖnY K‡ib|</t>
    </r>
    <r>
      <rPr>
        <sz val="11"/>
        <color theme="1"/>
        <rFont val="Calibri"/>
        <family val="2"/>
        <scheme val="minor"/>
      </rPr>
      <t xml:space="preserve"> Dhaka Chamber of Commerce &amp; Industry</t>
    </r>
    <r>
      <rPr>
        <sz val="11"/>
        <color theme="1"/>
        <rFont val="SutonnyMJ"/>
      </rPr>
      <t xml:space="preserve">  KZ…©K Av‡qvwRZ</t>
    </r>
    <r>
      <rPr>
        <sz val="11"/>
        <color theme="1"/>
        <rFont val="Calibri"/>
        <family val="2"/>
        <scheme val="minor"/>
      </rPr>
      <t xml:space="preserve"> Development of employee Efficiency &amp; productivity, Bangladesh Labor Laws as amended in 2013 &amp; Labor Rules 2015, Understanding L/C Procedures for Export &amp; import Operation, Material and Inventory Management welqK  1 wU cÖwkÿY Kg©m~Px WTO ‡mj, evwYR¨ gš¿Yvjq, XvKvq AbywôZ nq †hLv‡b 3 Rb Kg©KZ©v AskMÖnY K‡ib| </t>
    </r>
  </si>
  <si>
    <t xml:space="preserve">BUILD/USAID </t>
  </si>
  <si>
    <t>Mill Name</t>
  </si>
  <si>
    <t>JSC</t>
  </si>
  <si>
    <t>SSC</t>
  </si>
  <si>
    <t>PARTICIPENTS</t>
  </si>
  <si>
    <t>Pass</t>
  </si>
  <si>
    <t>Percentage</t>
  </si>
  <si>
    <t>Crescent</t>
  </si>
  <si>
    <t>Rajshahi</t>
  </si>
  <si>
    <t>Latif Bawani (Bawani Adarsha School)</t>
  </si>
  <si>
    <t>Khalishpur</t>
  </si>
  <si>
    <t>Hafiz (Sabuj Shikhayaton High School)</t>
  </si>
  <si>
    <t>Alim (Alim-Eastern High School)</t>
  </si>
  <si>
    <t>UMC(UMC HIGH School)</t>
  </si>
  <si>
    <t>Star HIGH SCHOOL</t>
  </si>
  <si>
    <t>Platinum</t>
  </si>
  <si>
    <t>09.08.2016 mKvj 10-11 Uv</t>
  </si>
  <si>
    <t>µwgK msL¨v</t>
  </si>
  <si>
    <t>cÖwkÿY †K‡›`ªi bvg</t>
  </si>
  <si>
    <t>cÖwkÿYcÖvß‡`i msL¨v</t>
  </si>
  <si>
    <t>AvÂwjK cÖwkÿY †K›`ª, Lyjbv</t>
  </si>
  <si>
    <t>Ab¨vb¨</t>
  </si>
  <si>
    <t>Ab `¨v Re †Uªwbs</t>
  </si>
  <si>
    <t>2016-17</t>
  </si>
  <si>
    <t>miKvix Kg©m¤úv`b e¨e¯’vcbv †Kvm©</t>
  </si>
  <si>
    <t>cÖwkÿY †Kv‡m©i bvg</t>
  </si>
  <si>
    <t>cÖwkÿ‡Y AskMÖnYKvixi msL¨v</t>
  </si>
  <si>
    <t>µwgK bs</t>
  </si>
  <si>
    <t>wcwcG 2006, wcwcAvi 2008</t>
  </si>
  <si>
    <t>G¨vWfvÝW Kw¤úDUvi †Kvm©</t>
  </si>
  <si>
    <t>evwl©K Kg©m¤úv`b Pzw³</t>
  </si>
  <si>
    <r>
      <rPr>
        <sz val="11"/>
        <color theme="1"/>
        <rFont val="Calibri"/>
        <family val="2"/>
        <scheme val="minor"/>
      </rPr>
      <t>e-gp</t>
    </r>
    <r>
      <rPr>
        <sz val="11"/>
        <color theme="1"/>
        <rFont val="SutonnyMJ"/>
      </rPr>
      <t xml:space="preserve"> welqK cÖwkÿY</t>
    </r>
  </si>
  <si>
    <r>
      <rPr>
        <sz val="11"/>
        <color theme="1"/>
        <rFont val="Calibri"/>
        <family val="2"/>
        <scheme val="minor"/>
      </rPr>
      <t>KAIZEN</t>
    </r>
    <r>
      <rPr>
        <sz val="11"/>
        <color theme="1"/>
        <rFont val="SutonnyMJ"/>
      </rPr>
      <t xml:space="preserve">  cÖwkÿY Kg©m~Px</t>
    </r>
  </si>
  <si>
    <t>AvÂwjK cÖwkÿY †K›`ª, PÆMÖvg</t>
  </si>
  <si>
    <t>প্রশিক্ষণ কেন্দ্রের নাম</t>
  </si>
  <si>
    <t>বিজেএমসি প্রশিক্ষণ কেন্দ্র, ঢাকা</t>
  </si>
  <si>
    <t>আঞ্চলিক প্রশিক্ষণ কেন্দ্র, চট্টগ্রাম</t>
  </si>
  <si>
    <t>আঞ্চলিক প্রশিক্ষণ কেন্দ্র, খুলনা</t>
  </si>
  <si>
    <t>প্রশিক্ষণ প্রাপ্তদের সংখ্যা ২০১৫-১৬</t>
  </si>
  <si>
    <t>প্রশিক্ষণ প্রাপ্তদের সংখ্যা ২০১৬-১৭</t>
  </si>
  <si>
    <r>
      <rPr>
        <sz val="11"/>
        <color theme="1"/>
        <rFont val="Nikosh"/>
      </rPr>
      <t xml:space="preserve">ই-জিপি </t>
    </r>
    <r>
      <rPr>
        <sz val="11"/>
        <color theme="1"/>
        <rFont val="SutonnyMJ"/>
      </rPr>
      <t>welqK cÖwkÿY</t>
    </r>
  </si>
  <si>
    <t>KvB‡Rb cÖwkÿY Kg©m~Px</t>
  </si>
  <si>
    <t>অন দ্যা জব ট্রেনিং</t>
  </si>
  <si>
    <t>2016-17 A_©erm‡i cÖwkÿ‡Y AskMÖnYKvixi msL¨v</t>
  </si>
  <si>
    <t>2017-18 A_©erm‡i cÖwkÿ‡Y AskMÖnYKvixi msL¨v</t>
  </si>
  <si>
    <t>B‡bv‡fkb</t>
  </si>
  <si>
    <t xml:space="preserve">kÖg AvBb I bvix kÖwgK‡`I AwaKvi </t>
  </si>
  <si>
    <t>evwl©K Kg©m¤úv`b Pzw³ Kg©kvjv</t>
  </si>
  <si>
    <t>Ab¨vb cÖwkÿY I Kg©kvjv</t>
  </si>
  <si>
    <t>জাতীয় শুদ্ধাচার কৌশল কর্ম-পরিকল্পনা প্রণয়ন ও সুষ্ঠুবাবে বাস্তবায়ন নিশ্চিতকরণের লক্ষ্যে  কর্মশালা</t>
  </si>
  <si>
    <t>সরকারি কর্মচারী আচরন বিধিমালা/শৃংখলা ও সচিবালয় নির্দেশমালা-2014</t>
  </si>
  <si>
    <t>সিবিসি পণ্যের গুনগত মান নিশ্চিতকরণ শীর্ষক কর্মশালা</t>
  </si>
  <si>
    <t>2018-2019অর্থবছরে অংশগ্রহনকারীর সংখ্যা</t>
  </si>
  <si>
    <t>ইনোভেশন</t>
  </si>
  <si>
    <t xml:space="preserve">ই-ফাইলিং </t>
  </si>
  <si>
    <t>কাইজেন ( উৎপাদনশীলতা উন্নয়ন কৌশল)</t>
  </si>
  <si>
    <r>
      <t xml:space="preserve"> </t>
    </r>
    <r>
      <rPr>
        <sz val="11"/>
        <color theme="1"/>
        <rFont val="NikoshBAN"/>
      </rPr>
      <t>বার্ষিক কর্মসম্পাদন চুক্তি শীর্ষক কর্মশালা</t>
    </r>
  </si>
  <si>
    <t>অন্যান্য প্রশিক্ষণ ও কর্মশালা</t>
  </si>
  <si>
    <t xml:space="preserve">প্রশিক্ষণ  </t>
  </si>
  <si>
    <t>বিজেএমসি’র প্রশিক্ষণ বিভাগের উদ্যোগে 2018-19 অর্থবছরে বিভিন্ন প্রশিক্ষণ কর্মসূচীতে 2279 জন প্রশিক্ষণার্থী অংশগ্রহণ করেন। যেখানে 2095 জন পুরুষ ও 184 জন মহিলা প্রশিক্ষণার্থীকে প্রশিক্ষণ প্রদান করা হয়।</t>
  </si>
  <si>
    <t>বিদেশে প্রশিক্ষণ</t>
  </si>
  <si>
    <r>
      <t xml:space="preserve">বাংলাদেশ </t>
    </r>
    <r>
      <rPr>
        <sz val="12"/>
        <color rgb="FF000000"/>
        <rFont val="Nikosh"/>
      </rPr>
      <t xml:space="preserve">বস্ত্র </t>
    </r>
    <r>
      <rPr>
        <sz val="12"/>
        <color rgb="FF000000"/>
        <rFont val="NikoshBAN"/>
      </rPr>
      <t xml:space="preserve">ও পাট মন্ত্রণালয়ের সহযোগিতায় গত </t>
    </r>
    <r>
      <rPr>
        <sz val="12"/>
        <color rgb="FF000000"/>
        <rFont val="SutonnyMJ"/>
      </rPr>
      <t>29-05-2019 n‡Z 03-06-2019</t>
    </r>
    <r>
      <rPr>
        <sz val="12"/>
        <color rgb="FF000000"/>
        <rFont val="NikoshBAN"/>
      </rPr>
      <t xml:space="preserve"> তারিখে</t>
    </r>
    <r>
      <rPr>
        <sz val="14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 xml:space="preserve">Asian Institute Of Technology, Bankok, Thailand </t>
    </r>
    <r>
      <rPr>
        <sz val="12"/>
        <color rgb="FF000000"/>
        <rFont val="NikoshBAN"/>
      </rPr>
      <t xml:space="preserve">অনুষ্ঠিত </t>
    </r>
    <r>
      <rPr>
        <sz val="12"/>
        <color theme="1"/>
        <rFont val="Calibri"/>
        <family val="2"/>
        <scheme val="minor"/>
      </rPr>
      <t xml:space="preserve">Professional Development Course on </t>
    </r>
    <r>
      <rPr>
        <sz val="12"/>
        <color rgb="FF000000"/>
        <rFont val="NikoshBAN"/>
      </rPr>
      <t>‘‘</t>
    </r>
    <r>
      <rPr>
        <sz val="11"/>
        <color rgb="FF333333"/>
        <rFont val="NikoshBAN"/>
      </rPr>
      <t>Performance Management and Innovation</t>
    </r>
    <r>
      <rPr>
        <sz val="13"/>
        <color rgb="FF000000"/>
        <rFont val="SutonnyMJ"/>
      </rPr>
      <t xml:space="preserve"> Ó</t>
    </r>
    <r>
      <rPr>
        <sz val="13"/>
        <color rgb="FF000000"/>
        <rFont val="NikoshBAN"/>
      </rPr>
      <t xml:space="preserve"> </t>
    </r>
    <r>
      <rPr>
        <sz val="12"/>
        <color rgb="FF000000"/>
        <rFont val="NikoshBAN"/>
      </rPr>
      <t xml:space="preserve">শীর্ষক প্রশিক্ষণ কর্মসূচিতে  12 (বার) জন কর্মকর্তার  মধ্যে </t>
    </r>
    <r>
      <rPr>
        <sz val="12"/>
        <color rgb="FF000000"/>
        <rFont val="Nikosh"/>
      </rPr>
      <t xml:space="preserve">বিজেএমস’র দুইজন </t>
    </r>
    <r>
      <rPr>
        <sz val="12"/>
        <color rgb="FF000000"/>
        <rFont val="NikoshBAN"/>
      </rPr>
      <t xml:space="preserve">কর্মকর্তা </t>
    </r>
    <r>
      <rPr>
        <sz val="12"/>
        <color rgb="FF000000"/>
        <rFont val="Nikosh"/>
      </rPr>
      <t xml:space="preserve"> </t>
    </r>
    <r>
      <rPr>
        <sz val="12"/>
        <color rgb="FF000000"/>
        <rFont val="NikoshBAN"/>
      </rPr>
      <t xml:space="preserve"> অংশগ্রহণ করেন| </t>
    </r>
  </si>
  <si>
    <t>বিদেশে শিক্ষাসফর</t>
  </si>
  <si>
    <r>
      <t>জাতীয় পরিকল্পনা ও উন্নয়ন একাডেমী উদ্যোগে,</t>
    </r>
    <r>
      <rPr>
        <sz val="12"/>
        <color rgb="FF000000"/>
        <rFont val="Calibri"/>
        <family val="2"/>
        <scheme val="minor"/>
      </rPr>
      <t xml:space="preserve"> </t>
    </r>
    <r>
      <rPr>
        <sz val="12"/>
        <color rgb="FF000000"/>
        <rFont val="NikoshBAN"/>
      </rPr>
      <t>“</t>
    </r>
    <r>
      <rPr>
        <sz val="11"/>
        <color theme="1"/>
        <rFont val="SutonnyMJ"/>
      </rPr>
      <t>Ò</t>
    </r>
    <r>
      <rPr>
        <sz val="11"/>
        <color theme="1"/>
        <rFont val="Calibri"/>
        <family val="2"/>
        <scheme val="minor"/>
      </rPr>
      <t>Post Graduate Diploma in Information &amp; Communication Technology for Development (PGDICT4D)</t>
    </r>
    <r>
      <rPr>
        <sz val="12"/>
        <color rgb="FF000000"/>
        <rFont val="Calibri"/>
        <family val="2"/>
        <scheme val="minor"/>
      </rPr>
      <t xml:space="preserve">” </t>
    </r>
    <r>
      <rPr>
        <sz val="12"/>
        <color rgb="FF000000"/>
        <rFont val="NikoshBAN"/>
      </rPr>
      <t>কোর্সের অংশ হিসেবে 05-12 ডিসেম্বর’2018 মেয়াদে শিক্ষাসফর</t>
    </r>
    <r>
      <rPr>
        <sz val="12"/>
        <color rgb="FF000000"/>
        <rFont val="Calibri"/>
        <family val="2"/>
        <scheme val="minor"/>
      </rPr>
      <t xml:space="preserve">  </t>
    </r>
    <r>
      <rPr>
        <sz val="12"/>
        <color rgb="FF000000"/>
        <rFont val="NikoshBAN"/>
      </rPr>
      <t xml:space="preserve"> অনুষ্ঠিত হয় ইন্দোনেশিয়ায়। আয়োজনকৃত এ শিক্ষাসফরে বিজেএমসি থেকে 02(দুই ) জন কর্মকর্তা অংশগ্রহণ করেন।  উক্ত শিক্ষা সফরে তারা কোর্স রিলেটেড বিভিন্ন প্রতিষ্ঠান পরিদর্শন করেন।</t>
    </r>
  </si>
</sst>
</file>

<file path=xl/styles.xml><?xml version="1.0" encoding="utf-8"?>
<styleSheet xmlns="http://schemas.openxmlformats.org/spreadsheetml/2006/main">
  <numFmts count="1">
    <numFmt numFmtId="164" formatCode="[$-5000445]0"/>
  </numFmts>
  <fonts count="5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000000"/>
      <name val="SutonnyMJ"/>
    </font>
    <font>
      <sz val="12"/>
      <color rgb="FF000000"/>
      <name val="SutonnyMJ"/>
    </font>
    <font>
      <sz val="11"/>
      <color rgb="FF000000"/>
      <name val="SutonnyMJ"/>
    </font>
    <font>
      <sz val="10"/>
      <color rgb="FF000000"/>
      <name val="Times New Roman"/>
      <family val="1"/>
    </font>
    <font>
      <b/>
      <sz val="10"/>
      <color rgb="FF000000"/>
      <name val="SutonnyMJ"/>
    </font>
    <font>
      <sz val="9"/>
      <color rgb="FF000000"/>
      <name val="SutonnyMJ"/>
    </font>
    <font>
      <sz val="9"/>
      <color rgb="FF000000"/>
      <name val="Times New Roman"/>
      <family val="1"/>
    </font>
    <font>
      <b/>
      <sz val="9"/>
      <color theme="1"/>
      <name val="Times New Roman"/>
      <family val="1"/>
    </font>
    <font>
      <b/>
      <sz val="9"/>
      <color theme="1"/>
      <name val="Vrinda"/>
      <family val="2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color theme="1"/>
      <name val="SutonnyMJ"/>
    </font>
    <font>
      <sz val="11"/>
      <color theme="1"/>
      <name val="SutonnyMJ"/>
    </font>
    <font>
      <sz val="10"/>
      <color rgb="FF0070C0"/>
      <name val="SutonnyMJ"/>
    </font>
    <font>
      <sz val="11"/>
      <color rgb="FF0070C0"/>
      <name val="SutonnyMJ"/>
    </font>
    <font>
      <sz val="9"/>
      <color rgb="FF0070C0"/>
      <name val="SutonnyMJ"/>
    </font>
    <font>
      <sz val="11"/>
      <color rgb="FF002060"/>
      <name val="SutonnyMJ"/>
    </font>
    <font>
      <sz val="9"/>
      <color rgb="FF002060"/>
      <name val="SutonnyMJ"/>
    </font>
    <font>
      <sz val="10"/>
      <color rgb="FFFF0000"/>
      <name val="SutonnyMJ"/>
    </font>
    <font>
      <sz val="11"/>
      <color rgb="FFFF0000"/>
      <name val="SutonnyMJ"/>
    </font>
    <font>
      <sz val="10"/>
      <color rgb="FFFF0000"/>
      <name val="Times New Roman"/>
      <family val="1"/>
    </font>
    <font>
      <b/>
      <sz val="10"/>
      <color rgb="FFFF0000"/>
      <name val="SutonnyMJ"/>
    </font>
    <font>
      <sz val="10"/>
      <color rgb="FFCC00FF"/>
      <name val="Times New Roman"/>
      <family val="1"/>
    </font>
    <font>
      <sz val="10"/>
      <color rgb="FFCC00FF"/>
      <name val="SutonnyMJ"/>
    </font>
    <font>
      <sz val="11"/>
      <color rgb="FFCC00FF"/>
      <name val="SutonnyMJ"/>
    </font>
    <font>
      <sz val="9"/>
      <color rgb="FFCC00FF"/>
      <name val="Times New Roman"/>
      <family val="1"/>
    </font>
    <font>
      <sz val="9"/>
      <color rgb="FFCC00FF"/>
      <name val="SutonnyMJ"/>
    </font>
    <font>
      <sz val="9"/>
      <color rgb="FF00CC00"/>
      <name val="Times New Roman"/>
      <family val="1"/>
    </font>
    <font>
      <sz val="9"/>
      <color rgb="FF00CC00"/>
      <name val="SutonnyMJ"/>
    </font>
    <font>
      <sz val="12"/>
      <color rgb="FF00CC00"/>
      <name val="SutonnyMJ"/>
    </font>
    <font>
      <sz val="10"/>
      <color rgb="FF00CC00"/>
      <name val="SutonnyMJ"/>
    </font>
    <font>
      <sz val="11"/>
      <color theme="1"/>
      <name val="Calibri"/>
      <family val="2"/>
    </font>
    <font>
      <sz val="9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Nikosh"/>
    </font>
    <font>
      <sz val="12"/>
      <color theme="1"/>
      <name val="SutonnyMJ"/>
    </font>
    <font>
      <sz val="11"/>
      <color theme="1"/>
      <name val="NikoshBAN"/>
    </font>
    <font>
      <b/>
      <sz val="12"/>
      <color theme="1"/>
      <name val="NikoshBAN"/>
    </font>
    <font>
      <sz val="12"/>
      <color theme="1"/>
      <name val="NikoshBAN"/>
    </font>
    <font>
      <b/>
      <sz val="12"/>
      <color rgb="FF000000"/>
      <name val="NikoshBAN"/>
    </font>
    <font>
      <sz val="12"/>
      <color rgb="FF000000"/>
      <name val="NikoshBAN"/>
    </font>
    <font>
      <sz val="12"/>
      <color rgb="FF000000"/>
      <name val="Nikosh"/>
    </font>
    <font>
      <sz val="14"/>
      <color theme="1"/>
      <name val="Times New Roman"/>
      <family val="1"/>
    </font>
    <font>
      <sz val="12"/>
      <color theme="1"/>
      <name val="Calibri"/>
      <family val="2"/>
      <scheme val="minor"/>
    </font>
    <font>
      <sz val="11"/>
      <color rgb="FF333333"/>
      <name val="NikoshBAN"/>
    </font>
    <font>
      <sz val="13"/>
      <color rgb="FF000000"/>
      <name val="SutonnyMJ"/>
    </font>
    <font>
      <sz val="13"/>
      <color rgb="FF000000"/>
      <name val="NikoshBAN"/>
    </font>
    <font>
      <b/>
      <sz val="13"/>
      <color rgb="FF000000"/>
      <name val="NikoshBAN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</borders>
  <cellStyleXfs count="2">
    <xf numFmtId="0" fontId="0" fillId="0" borderId="0"/>
    <xf numFmtId="9" fontId="35" fillId="0" borderId="0" applyFont="0" applyFill="0" applyBorder="0" applyAlignment="0" applyProtection="0"/>
  </cellStyleXfs>
  <cellXfs count="302">
    <xf numFmtId="0" fontId="0" fillId="0" borderId="0" xfId="0"/>
    <xf numFmtId="0" fontId="2" fillId="0" borderId="1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vertical="top" wrapText="1"/>
    </xf>
    <xf numFmtId="14" fontId="2" fillId="0" borderId="4" xfId="0" applyNumberFormat="1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wrapText="1"/>
    </xf>
    <xf numFmtId="0" fontId="2" fillId="0" borderId="6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wrapText="1"/>
    </xf>
    <xf numFmtId="0" fontId="3" fillId="0" borderId="6" xfId="0" applyFont="1" applyBorder="1" applyAlignment="1">
      <alignment horizontal="center" vertical="top" wrapText="1"/>
    </xf>
    <xf numFmtId="14" fontId="3" fillId="0" borderId="4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14" fontId="4" fillId="0" borderId="4" xfId="0" applyNumberFormat="1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16" fontId="2" fillId="0" borderId="6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wrapText="1"/>
    </xf>
    <xf numFmtId="0" fontId="7" fillId="0" borderId="3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wrapText="1"/>
    </xf>
    <xf numFmtId="0" fontId="7" fillId="0" borderId="6" xfId="0" applyFont="1" applyBorder="1" applyAlignment="1">
      <alignment horizontal="center" vertical="top" wrapText="1"/>
    </xf>
    <xf numFmtId="14" fontId="7" fillId="0" borderId="4" xfId="0" applyNumberFormat="1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wrapText="1"/>
    </xf>
    <xf numFmtId="0" fontId="8" fillId="0" borderId="3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7" fillId="0" borderId="8" xfId="0" applyFont="1" applyBorder="1" applyAlignment="1">
      <alignment horizontal="center" vertical="top" wrapText="1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13" fillId="0" borderId="6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wrapText="1"/>
    </xf>
    <xf numFmtId="0" fontId="8" fillId="0" borderId="3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wrapText="1"/>
    </xf>
    <xf numFmtId="0" fontId="8" fillId="0" borderId="9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wrapText="1"/>
    </xf>
    <xf numFmtId="0" fontId="17" fillId="0" borderId="9" xfId="0" applyFont="1" applyBorder="1" applyAlignment="1">
      <alignment horizontal="center" vertical="top" wrapText="1"/>
    </xf>
    <xf numFmtId="0" fontId="18" fillId="0" borderId="4" xfId="0" applyFont="1" applyBorder="1" applyAlignment="1">
      <alignment horizontal="center" vertical="top" wrapText="1"/>
    </xf>
    <xf numFmtId="0" fontId="18" fillId="0" borderId="4" xfId="0" applyFont="1" applyBorder="1" applyAlignment="1">
      <alignment horizontal="center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center" wrapText="1"/>
    </xf>
    <xf numFmtId="0" fontId="19" fillId="0" borderId="4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wrapText="1"/>
    </xf>
    <xf numFmtId="0" fontId="19" fillId="0" borderId="7" xfId="0" applyFont="1" applyBorder="1" applyAlignment="1">
      <alignment horizontal="center" vertical="top" wrapText="1"/>
    </xf>
    <xf numFmtId="0" fontId="19" fillId="0" borderId="6" xfId="0" applyFont="1" applyBorder="1" applyAlignment="1">
      <alignment horizontal="center" vertical="top" wrapText="1"/>
    </xf>
    <xf numFmtId="0" fontId="19" fillId="0" borderId="7" xfId="0" applyFont="1" applyBorder="1" applyAlignment="1">
      <alignment horizontal="center" wrapText="1"/>
    </xf>
    <xf numFmtId="0" fontId="19" fillId="0" borderId="9" xfId="0" applyFont="1" applyBorder="1" applyAlignment="1">
      <alignment horizontal="center" vertical="top" wrapText="1"/>
    </xf>
    <xf numFmtId="0" fontId="19" fillId="0" borderId="9" xfId="0" applyFont="1" applyBorder="1" applyAlignment="1">
      <alignment horizontal="center" vertical="center" wrapText="1"/>
    </xf>
    <xf numFmtId="14" fontId="20" fillId="0" borderId="4" xfId="0" applyNumberFormat="1" applyFont="1" applyBorder="1" applyAlignment="1">
      <alignment horizontal="center" vertical="top" wrapText="1"/>
    </xf>
    <xf numFmtId="0" fontId="20" fillId="0" borderId="4" xfId="0" applyFont="1" applyBorder="1" applyAlignment="1">
      <alignment horizontal="center" vertical="top" wrapText="1"/>
    </xf>
    <xf numFmtId="0" fontId="20" fillId="0" borderId="4" xfId="0" applyFont="1" applyBorder="1" applyAlignment="1">
      <alignment horizontal="center" wrapText="1"/>
    </xf>
    <xf numFmtId="0" fontId="20" fillId="0" borderId="4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top" wrapText="1"/>
    </xf>
    <xf numFmtId="0" fontId="0" fillId="0" borderId="9" xfId="0" applyBorder="1"/>
    <xf numFmtId="0" fontId="15" fillId="0" borderId="6" xfId="0" applyFont="1" applyBorder="1" applyAlignment="1">
      <alignment horizontal="center" vertical="top" wrapText="1"/>
    </xf>
    <xf numFmtId="0" fontId="15" fillId="0" borderId="9" xfId="0" applyFont="1" applyBorder="1" applyAlignment="1">
      <alignment horizontal="center" vertical="top" wrapText="1"/>
    </xf>
    <xf numFmtId="0" fontId="15" fillId="0" borderId="6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6" fillId="0" borderId="7" xfId="0" applyFont="1" applyBorder="1" applyAlignment="1">
      <alignment horizontal="center" vertical="top" wrapText="1"/>
    </xf>
    <xf numFmtId="0" fontId="16" fillId="0" borderId="10" xfId="0" applyFont="1" applyBorder="1" applyAlignment="1">
      <alignment horizontal="center" vertical="top" wrapText="1"/>
    </xf>
    <xf numFmtId="0" fontId="17" fillId="0" borderId="9" xfId="0" applyFont="1" applyBorder="1" applyAlignment="1">
      <alignment horizontal="center" wrapText="1"/>
    </xf>
    <xf numFmtId="0" fontId="17" fillId="0" borderId="0" xfId="0" applyFont="1" applyBorder="1" applyAlignment="1">
      <alignment horizontal="center" vertical="top" wrapText="1"/>
    </xf>
    <xf numFmtId="0" fontId="14" fillId="0" borderId="9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top" wrapText="1"/>
    </xf>
    <xf numFmtId="0" fontId="1" fillId="0" borderId="9" xfId="0" applyFont="1" applyBorder="1"/>
    <xf numFmtId="0" fontId="21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top" wrapText="1"/>
    </xf>
    <xf numFmtId="0" fontId="21" fillId="0" borderId="4" xfId="0" applyFont="1" applyBorder="1" applyAlignment="1">
      <alignment horizontal="center" vertical="top" wrapText="1"/>
    </xf>
    <xf numFmtId="0" fontId="21" fillId="0" borderId="4" xfId="0" applyFont="1" applyBorder="1" applyAlignment="1">
      <alignment horizontal="center" wrapText="1"/>
    </xf>
    <xf numFmtId="0" fontId="20" fillId="0" borderId="6" xfId="0" applyFont="1" applyBorder="1" applyAlignment="1">
      <alignment horizontal="center" wrapText="1"/>
    </xf>
    <xf numFmtId="0" fontId="20" fillId="0" borderId="9" xfId="0" applyFont="1" applyBorder="1" applyAlignment="1">
      <alignment horizontal="center" vertical="top" wrapText="1"/>
    </xf>
    <xf numFmtId="0" fontId="21" fillId="0" borderId="9" xfId="0" applyFont="1" applyBorder="1" applyAlignment="1">
      <alignment horizontal="center" vertical="top" wrapText="1"/>
    </xf>
    <xf numFmtId="0" fontId="21" fillId="0" borderId="6" xfId="0" applyFont="1" applyBorder="1" applyAlignment="1">
      <alignment horizontal="center" vertical="top" wrapText="1"/>
    </xf>
    <xf numFmtId="0" fontId="25" fillId="0" borderId="9" xfId="0" applyFont="1" applyBorder="1" applyAlignment="1">
      <alignment horizontal="center" vertical="top" wrapText="1"/>
    </xf>
    <xf numFmtId="0" fontId="26" fillId="0" borderId="9" xfId="0" applyFont="1" applyBorder="1" applyAlignment="1">
      <alignment horizontal="center" vertical="top" wrapText="1"/>
    </xf>
    <xf numFmtId="0" fontId="25" fillId="0" borderId="6" xfId="0" applyFont="1" applyBorder="1" applyAlignment="1">
      <alignment horizontal="center" vertical="top" wrapText="1"/>
    </xf>
    <xf numFmtId="0" fontId="25" fillId="0" borderId="6" xfId="0" applyFont="1" applyBorder="1" applyAlignment="1">
      <alignment horizontal="center" wrapText="1"/>
    </xf>
    <xf numFmtId="0" fontId="25" fillId="0" borderId="4" xfId="0" applyFont="1" applyBorder="1" applyAlignment="1">
      <alignment horizontal="center" vertical="top" wrapText="1"/>
    </xf>
    <xf numFmtId="0" fontId="25" fillId="0" borderId="4" xfId="0" applyFont="1" applyBorder="1" applyAlignment="1">
      <alignment horizontal="center" wrapText="1"/>
    </xf>
    <xf numFmtId="0" fontId="28" fillId="0" borderId="6" xfId="0" applyFont="1" applyBorder="1" applyAlignment="1">
      <alignment horizontal="center" vertical="top" wrapText="1"/>
    </xf>
    <xf numFmtId="0" fontId="28" fillId="0" borderId="4" xfId="0" applyFont="1" applyBorder="1" applyAlignment="1">
      <alignment horizontal="center" vertical="top" wrapText="1"/>
    </xf>
    <xf numFmtId="0" fontId="28" fillId="0" borderId="4" xfId="0" applyFont="1" applyBorder="1" applyAlignment="1">
      <alignment horizontal="center" wrapText="1"/>
    </xf>
    <xf numFmtId="0" fontId="30" fillId="0" borderId="6" xfId="0" applyFont="1" applyBorder="1" applyAlignment="1">
      <alignment horizontal="center" vertical="top" wrapText="1"/>
    </xf>
    <xf numFmtId="0" fontId="30" fillId="0" borderId="6" xfId="0" applyFont="1" applyBorder="1" applyAlignment="1">
      <alignment horizontal="center" wrapText="1"/>
    </xf>
    <xf numFmtId="0" fontId="29" fillId="0" borderId="9" xfId="0" applyFont="1" applyBorder="1" applyAlignment="1">
      <alignment horizontal="center" vertical="top" wrapText="1"/>
    </xf>
    <xf numFmtId="0" fontId="30" fillId="0" borderId="9" xfId="0" applyFont="1" applyBorder="1" applyAlignment="1">
      <alignment horizontal="center" vertical="top" wrapText="1"/>
    </xf>
    <xf numFmtId="0" fontId="30" fillId="0" borderId="9" xfId="0" applyFont="1" applyBorder="1" applyAlignment="1">
      <alignment horizontal="center" wrapText="1"/>
    </xf>
    <xf numFmtId="0" fontId="30" fillId="0" borderId="4" xfId="0" applyFont="1" applyBorder="1" applyAlignment="1">
      <alignment horizontal="center" vertical="top" wrapText="1"/>
    </xf>
    <xf numFmtId="0" fontId="30" fillId="0" borderId="4" xfId="0" applyFont="1" applyBorder="1" applyAlignment="1">
      <alignment horizontal="center" wrapText="1"/>
    </xf>
    <xf numFmtId="0" fontId="12" fillId="0" borderId="9" xfId="0" applyFont="1" applyBorder="1" applyAlignment="1">
      <alignment horizontal="center" vertical="top" wrapText="1"/>
    </xf>
    <xf numFmtId="0" fontId="13" fillId="0" borderId="9" xfId="0" applyFont="1" applyBorder="1" applyAlignment="1">
      <alignment horizontal="center" vertical="top" wrapText="1"/>
    </xf>
    <xf numFmtId="0" fontId="29" fillId="0" borderId="4" xfId="0" applyFont="1" applyBorder="1" applyAlignment="1">
      <alignment horizontal="center" vertical="top" wrapText="1"/>
    </xf>
    <xf numFmtId="0" fontId="32" fillId="0" borderId="9" xfId="0" applyFont="1" applyBorder="1" applyAlignment="1">
      <alignment horizontal="center" vertical="top" wrapText="1"/>
    </xf>
    <xf numFmtId="0" fontId="19" fillId="0" borderId="8" xfId="0" applyFont="1" applyBorder="1" applyAlignment="1">
      <alignment horizontal="center" vertical="top" wrapText="1"/>
    </xf>
    <xf numFmtId="0" fontId="19" fillId="0" borderId="12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16" fillId="0" borderId="13" xfId="0" applyFont="1" applyBorder="1" applyAlignment="1">
      <alignment horizontal="center" vertical="top" wrapText="1"/>
    </xf>
    <xf numFmtId="0" fontId="16" fillId="0" borderId="12" xfId="0" applyFont="1" applyBorder="1" applyAlignment="1">
      <alignment horizontal="center" vertical="top" wrapText="1"/>
    </xf>
    <xf numFmtId="0" fontId="17" fillId="0" borderId="13" xfId="0" applyFont="1" applyBorder="1" applyAlignment="1">
      <alignment horizontal="center" vertical="top" wrapText="1"/>
    </xf>
    <xf numFmtId="0" fontId="17" fillId="0" borderId="12" xfId="0" applyFont="1" applyBorder="1" applyAlignment="1">
      <alignment horizontal="center" vertical="top" wrapText="1"/>
    </xf>
    <xf numFmtId="0" fontId="0" fillId="0" borderId="14" xfId="0" applyBorder="1"/>
    <xf numFmtId="0" fontId="20" fillId="0" borderId="4" xfId="0" applyFont="1" applyBorder="1" applyAlignment="1">
      <alignment horizontal="center" vertical="top" wrapText="1"/>
    </xf>
    <xf numFmtId="0" fontId="1" fillId="0" borderId="12" xfId="0" applyFont="1" applyBorder="1"/>
    <xf numFmtId="0" fontId="0" fillId="0" borderId="12" xfId="0" applyBorder="1"/>
    <xf numFmtId="0" fontId="18" fillId="0" borderId="12" xfId="0" applyFont="1" applyBorder="1" applyAlignment="1">
      <alignment horizontal="center" vertical="top" wrapText="1"/>
    </xf>
    <xf numFmtId="0" fontId="22" fillId="0" borderId="6" xfId="0" applyFont="1" applyBorder="1" applyAlignment="1">
      <alignment horizontal="center" vertical="top" wrapText="1"/>
    </xf>
    <xf numFmtId="0" fontId="22" fillId="0" borderId="12" xfId="0" applyFont="1" applyBorder="1" applyAlignment="1">
      <alignment horizontal="center" vertical="top" wrapText="1"/>
    </xf>
    <xf numFmtId="0" fontId="24" fillId="0" borderId="12" xfId="0" applyFont="1" applyBorder="1" applyAlignment="1">
      <alignment horizontal="center" vertical="top" wrapText="1"/>
    </xf>
    <xf numFmtId="0" fontId="27" fillId="0" borderId="6" xfId="0" applyFont="1" applyBorder="1" applyAlignment="1">
      <alignment horizontal="center" vertical="top" wrapText="1"/>
    </xf>
    <xf numFmtId="0" fontId="29" fillId="0" borderId="6" xfId="0" applyFont="1" applyBorder="1" applyAlignment="1">
      <alignment horizontal="center" vertical="top" wrapText="1"/>
    </xf>
    <xf numFmtId="0" fontId="29" fillId="0" borderId="12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7" fillId="0" borderId="12" xfId="0" applyFont="1" applyBorder="1" applyAlignment="1">
      <alignment horizontal="center" vertical="top" wrapText="1"/>
    </xf>
    <xf numFmtId="0" fontId="8" fillId="0" borderId="12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top" wrapText="1"/>
    </xf>
    <xf numFmtId="0" fontId="30" fillId="0" borderId="12" xfId="0" applyFont="1" applyBorder="1" applyAlignment="1">
      <alignment horizontal="center" vertical="top" wrapText="1"/>
    </xf>
    <xf numFmtId="0" fontId="14" fillId="0" borderId="9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1" fillId="0" borderId="13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14" fillId="0" borderId="11" xfId="0" applyFont="1" applyBorder="1" applyAlignment="1">
      <alignment horizontal="center"/>
    </xf>
    <xf numFmtId="0" fontId="14" fillId="0" borderId="0" xfId="0" applyFont="1"/>
    <xf numFmtId="0" fontId="20" fillId="0" borderId="0" xfId="0" applyFont="1" applyBorder="1" applyAlignment="1">
      <alignment horizontal="center" vertical="top" wrapText="1"/>
    </xf>
    <xf numFmtId="0" fontId="21" fillId="0" borderId="10" xfId="0" applyFont="1" applyBorder="1" applyAlignment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0" fontId="24" fillId="0" borderId="15" xfId="0" applyFont="1" applyBorder="1" applyAlignment="1">
      <alignment horizontal="center" vertical="top" wrapText="1"/>
    </xf>
    <xf numFmtId="0" fontId="25" fillId="0" borderId="11" xfId="0" applyFont="1" applyBorder="1" applyAlignment="1">
      <alignment horizontal="center" vertical="top" wrapText="1"/>
    </xf>
    <xf numFmtId="0" fontId="22" fillId="0" borderId="9" xfId="0" applyFont="1" applyBorder="1" applyAlignment="1">
      <alignment horizontal="center" vertical="top" wrapText="1"/>
    </xf>
    <xf numFmtId="0" fontId="28" fillId="0" borderId="6" xfId="0" applyFont="1" applyBorder="1" applyAlignment="1">
      <alignment horizontal="center" wrapText="1"/>
    </xf>
    <xf numFmtId="0" fontId="29" fillId="0" borderId="11" xfId="0" applyFont="1" applyBorder="1" applyAlignment="1">
      <alignment horizontal="center" vertical="top" wrapText="1"/>
    </xf>
    <xf numFmtId="0" fontId="30" fillId="0" borderId="11" xfId="0" applyFont="1" applyBorder="1" applyAlignment="1">
      <alignment horizontal="center" vertical="top" wrapText="1"/>
    </xf>
    <xf numFmtId="0" fontId="27" fillId="0" borderId="9" xfId="0" applyFont="1" applyBorder="1" applyAlignment="1">
      <alignment horizontal="center" vertical="top" wrapText="1"/>
    </xf>
    <xf numFmtId="0" fontId="28" fillId="0" borderId="9" xfId="0" applyFont="1" applyBorder="1" applyAlignment="1">
      <alignment horizontal="center" vertical="top" wrapText="1"/>
    </xf>
    <xf numFmtId="0" fontId="28" fillId="0" borderId="9" xfId="0" applyFont="1" applyBorder="1" applyAlignment="1">
      <alignment horizontal="center" wrapText="1"/>
    </xf>
    <xf numFmtId="0" fontId="5" fillId="0" borderId="15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32" fillId="0" borderId="9" xfId="0" applyFont="1" applyBorder="1" applyAlignment="1">
      <alignment horizontal="center" vertical="top" wrapText="1"/>
    </xf>
    <xf numFmtId="0" fontId="20" fillId="0" borderId="6" xfId="0" applyFont="1" applyBorder="1" applyAlignment="1">
      <alignment horizontal="center" vertical="top" wrapText="1"/>
    </xf>
    <xf numFmtId="0" fontId="20" fillId="0" borderId="4" xfId="0" applyFont="1" applyBorder="1" applyAlignment="1">
      <alignment horizontal="center" vertical="top" wrapText="1"/>
    </xf>
    <xf numFmtId="0" fontId="7" fillId="0" borderId="8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24" fillId="0" borderId="12" xfId="0" applyFont="1" applyBorder="1" applyAlignment="1">
      <alignment horizontal="center" vertical="top" wrapText="1"/>
    </xf>
    <xf numFmtId="0" fontId="25" fillId="0" borderId="4" xfId="0" applyFont="1" applyBorder="1" applyAlignment="1">
      <alignment horizontal="center" vertical="top" wrapText="1"/>
    </xf>
    <xf numFmtId="0" fontId="19" fillId="0" borderId="19" xfId="0" applyFont="1" applyBorder="1" applyAlignment="1">
      <alignment horizontal="center" wrapText="1"/>
    </xf>
    <xf numFmtId="0" fontId="19" fillId="0" borderId="20" xfId="0" applyFont="1" applyBorder="1" applyAlignment="1">
      <alignment horizontal="center" wrapText="1"/>
    </xf>
    <xf numFmtId="0" fontId="19" fillId="0" borderId="21" xfId="0" applyFont="1" applyBorder="1" applyAlignment="1">
      <alignment horizontal="center" wrapText="1"/>
    </xf>
    <xf numFmtId="0" fontId="19" fillId="0" borderId="22" xfId="0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top" wrapText="1"/>
    </xf>
    <xf numFmtId="0" fontId="19" fillId="0" borderId="0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24" fillId="0" borderId="12" xfId="0" applyFont="1" applyBorder="1" applyAlignment="1">
      <alignment horizontal="center" vertical="top" wrapText="1"/>
    </xf>
    <xf numFmtId="0" fontId="20" fillId="0" borderId="4" xfId="0" applyFont="1" applyBorder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25" fillId="0" borderId="4" xfId="0" applyFont="1" applyBorder="1" applyAlignment="1">
      <alignment horizontal="center" vertical="top" wrapText="1"/>
    </xf>
    <xf numFmtId="0" fontId="32" fillId="0" borderId="9" xfId="0" applyFont="1" applyBorder="1" applyAlignment="1">
      <alignment horizontal="center" vertical="top" wrapText="1"/>
    </xf>
    <xf numFmtId="0" fontId="20" fillId="0" borderId="6" xfId="0" applyFont="1" applyBorder="1" applyAlignment="1">
      <alignment horizontal="center" vertical="top" wrapText="1"/>
    </xf>
    <xf numFmtId="0" fontId="7" fillId="0" borderId="8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0" fontId="0" fillId="0" borderId="0" xfId="0" applyBorder="1"/>
    <xf numFmtId="0" fontId="19" fillId="0" borderId="9" xfId="0" applyFont="1" applyBorder="1" applyAlignment="1">
      <alignment horizontal="center" wrapText="1"/>
    </xf>
    <xf numFmtId="0" fontId="19" fillId="0" borderId="20" xfId="0" applyFont="1" applyBorder="1" applyAlignment="1">
      <alignment horizontal="center" vertical="top" wrapText="1"/>
    </xf>
    <xf numFmtId="0" fontId="19" fillId="0" borderId="19" xfId="0" applyFont="1" applyBorder="1" applyAlignment="1">
      <alignment horizontal="center" vertical="top" wrapText="1"/>
    </xf>
    <xf numFmtId="0" fontId="20" fillId="0" borderId="20" xfId="0" applyFont="1" applyBorder="1" applyAlignment="1">
      <alignment horizontal="center" vertical="top" wrapText="1"/>
    </xf>
    <xf numFmtId="0" fontId="20" fillId="0" borderId="9" xfId="0" applyFont="1" applyBorder="1" applyAlignment="1">
      <alignment horizontal="center" wrapText="1"/>
    </xf>
    <xf numFmtId="0" fontId="20" fillId="0" borderId="9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9" fontId="14" fillId="0" borderId="0" xfId="1" applyFont="1"/>
    <xf numFmtId="0" fontId="8" fillId="0" borderId="3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24" fillId="0" borderId="12" xfId="0" applyFont="1" applyBorder="1" applyAlignment="1">
      <alignment horizontal="center" vertical="top" wrapText="1"/>
    </xf>
    <xf numFmtId="0" fontId="20" fillId="0" borderId="4" xfId="0" applyFont="1" applyBorder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25" fillId="0" borderId="4" xfId="0" applyFont="1" applyBorder="1" applyAlignment="1">
      <alignment horizontal="center" vertical="top" wrapText="1"/>
    </xf>
    <xf numFmtId="0" fontId="32" fillId="0" borderId="9" xfId="0" applyFont="1" applyBorder="1" applyAlignment="1">
      <alignment horizontal="center" vertical="top" wrapText="1"/>
    </xf>
    <xf numFmtId="0" fontId="20" fillId="0" borderId="6" xfId="0" applyFont="1" applyBorder="1" applyAlignment="1">
      <alignment horizontal="center" vertical="top" wrapText="1"/>
    </xf>
    <xf numFmtId="0" fontId="7" fillId="0" borderId="8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0" fontId="20" fillId="0" borderId="9" xfId="0" applyFont="1" applyBorder="1" applyAlignment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0" fontId="14" fillId="0" borderId="9" xfId="0" applyFont="1" applyBorder="1"/>
    <xf numFmtId="0" fontId="36" fillId="0" borderId="9" xfId="0" applyFont="1" applyBorder="1" applyAlignment="1">
      <alignment horizontal="center" vertical="center"/>
    </xf>
    <xf numFmtId="164" fontId="36" fillId="0" borderId="9" xfId="0" applyNumberFormat="1" applyFont="1" applyBorder="1" applyAlignment="1">
      <alignment horizontal="center" vertical="center"/>
    </xf>
    <xf numFmtId="0" fontId="14" fillId="0" borderId="0" xfId="0" applyFont="1" applyAlignment="1">
      <alignment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/>
    </xf>
    <xf numFmtId="0" fontId="0" fillId="0" borderId="0" xfId="0" applyFill="1" applyBorder="1" applyAlignment="1">
      <alignment wrapText="1"/>
    </xf>
    <xf numFmtId="0" fontId="14" fillId="0" borderId="0" xfId="0" applyFont="1" applyAlignment="1">
      <alignment horizontal="center"/>
    </xf>
    <xf numFmtId="0" fontId="38" fillId="0" borderId="0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center" wrapText="1"/>
    </xf>
    <xf numFmtId="0" fontId="14" fillId="0" borderId="0" xfId="0" applyFont="1" applyBorder="1" applyAlignment="1">
      <alignment horizontal="center" vertical="center"/>
    </xf>
    <xf numFmtId="0" fontId="38" fillId="0" borderId="0" xfId="0" applyFont="1"/>
    <xf numFmtId="0" fontId="36" fillId="0" borderId="0" xfId="0" applyFont="1"/>
    <xf numFmtId="0" fontId="38" fillId="0" borderId="0" xfId="0" applyFont="1" applyAlignment="1">
      <alignment horizontal="center" wrapText="1"/>
    </xf>
    <xf numFmtId="0" fontId="8" fillId="0" borderId="7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12" fillId="0" borderId="7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3" fillId="0" borderId="7" xfId="0" applyFont="1" applyBorder="1" applyAlignment="1">
      <alignment horizontal="center" wrapText="1"/>
    </xf>
    <xf numFmtId="0" fontId="13" fillId="0" borderId="3" xfId="0" applyFont="1" applyBorder="1" applyAlignment="1">
      <alignment horizontal="center" wrapText="1"/>
    </xf>
    <xf numFmtId="0" fontId="7" fillId="0" borderId="7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0" fontId="11" fillId="0" borderId="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5" fillId="0" borderId="7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3" fillId="0" borderId="7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24" fillId="0" borderId="12" xfId="0" applyFont="1" applyBorder="1" applyAlignment="1">
      <alignment horizontal="center" vertical="top" wrapText="1"/>
    </xf>
    <xf numFmtId="0" fontId="20" fillId="0" borderId="8" xfId="0" applyFont="1" applyBorder="1" applyAlignment="1">
      <alignment horizontal="center" vertical="top" wrapText="1"/>
    </xf>
    <xf numFmtId="0" fontId="20" fillId="0" borderId="4" xfId="0" applyFont="1" applyBorder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0" fillId="0" borderId="0" xfId="0" applyAlignment="1">
      <alignment horizontal="center"/>
    </xf>
    <xf numFmtId="16" fontId="25" fillId="0" borderId="9" xfId="0" applyNumberFormat="1" applyFont="1" applyBorder="1" applyAlignment="1">
      <alignment horizontal="center" vertical="top" wrapText="1"/>
    </xf>
    <xf numFmtId="0" fontId="25" fillId="0" borderId="8" xfId="0" applyFont="1" applyBorder="1" applyAlignment="1">
      <alignment horizontal="center" vertical="top" wrapText="1"/>
    </xf>
    <xf numFmtId="0" fontId="25" fillId="0" borderId="4" xfId="0" applyFont="1" applyBorder="1" applyAlignment="1">
      <alignment horizontal="center" vertical="top" wrapText="1"/>
    </xf>
    <xf numFmtId="0" fontId="25" fillId="0" borderId="7" xfId="0" applyFont="1" applyBorder="1" applyAlignment="1">
      <alignment horizontal="center" vertical="top" wrapText="1"/>
    </xf>
    <xf numFmtId="0" fontId="25" fillId="0" borderId="3" xfId="0" applyFont="1" applyBorder="1" applyAlignment="1">
      <alignment horizontal="center" vertical="top" wrapText="1"/>
    </xf>
    <xf numFmtId="0" fontId="20" fillId="0" borderId="7" xfId="0" applyFont="1" applyBorder="1" applyAlignment="1">
      <alignment horizontal="center" vertical="top" wrapText="1"/>
    </xf>
    <xf numFmtId="0" fontId="20" fillId="0" borderId="3" xfId="0" applyFont="1" applyBorder="1" applyAlignment="1">
      <alignment horizontal="center" vertical="top" wrapText="1"/>
    </xf>
    <xf numFmtId="0" fontId="32" fillId="0" borderId="12" xfId="0" applyFont="1" applyBorder="1" applyAlignment="1">
      <alignment horizontal="center" vertical="top" wrapText="1"/>
    </xf>
    <xf numFmtId="0" fontId="32" fillId="0" borderId="9" xfId="0" applyFont="1" applyBorder="1" applyAlignment="1">
      <alignment horizontal="center" vertical="top" wrapText="1"/>
    </xf>
    <xf numFmtId="0" fontId="20" fillId="0" borderId="6" xfId="0" applyFont="1" applyBorder="1" applyAlignment="1">
      <alignment horizontal="center" vertical="top" wrapText="1"/>
    </xf>
    <xf numFmtId="0" fontId="20" fillId="0" borderId="5" xfId="0" applyFont="1" applyBorder="1" applyAlignment="1">
      <alignment horizontal="center" vertical="top" wrapText="1"/>
    </xf>
    <xf numFmtId="0" fontId="20" fillId="0" borderId="5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7" fillId="0" borderId="8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 wrapText="1"/>
    </xf>
    <xf numFmtId="0" fontId="14" fillId="0" borderId="10" xfId="0" applyFont="1" applyBorder="1" applyAlignment="1">
      <alignment horizontal="center" vertical="top"/>
    </xf>
    <xf numFmtId="0" fontId="14" fillId="0" borderId="11" xfId="0" applyFont="1" applyBorder="1" applyAlignment="1">
      <alignment horizontal="center" vertical="top"/>
    </xf>
    <xf numFmtId="0" fontId="14" fillId="0" borderId="9" xfId="0" applyFont="1" applyBorder="1" applyAlignment="1">
      <alignment horizontal="center" vertical="top"/>
    </xf>
    <xf numFmtId="0" fontId="7" fillId="0" borderId="17" xfId="0" applyFont="1" applyBorder="1" applyAlignment="1">
      <alignment horizontal="center" vertical="top" wrapText="1"/>
    </xf>
    <xf numFmtId="0" fontId="7" fillId="0" borderId="18" xfId="0" applyFont="1" applyBorder="1" applyAlignment="1">
      <alignment horizontal="center" vertical="top" wrapText="1"/>
    </xf>
    <xf numFmtId="0" fontId="2" fillId="0" borderId="16" xfId="0" applyFont="1" applyBorder="1" applyAlignment="1">
      <alignment horizontal="center" vertical="top" wrapText="1"/>
    </xf>
    <xf numFmtId="0" fontId="14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37" fillId="0" borderId="7" xfId="0" applyFont="1" applyBorder="1" applyAlignment="1">
      <alignment horizontal="center"/>
    </xf>
    <xf numFmtId="0" fontId="37" fillId="0" borderId="3" xfId="0" applyFont="1" applyBorder="1" applyAlignment="1">
      <alignment horizontal="center"/>
    </xf>
    <xf numFmtId="0" fontId="37" fillId="0" borderId="23" xfId="0" applyFont="1" applyBorder="1" applyAlignment="1">
      <alignment horizontal="center"/>
    </xf>
    <xf numFmtId="0" fontId="20" fillId="0" borderId="9" xfId="0" applyFont="1" applyBorder="1" applyAlignment="1">
      <alignment horizontal="center" vertical="top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top" wrapText="1"/>
    </xf>
    <xf numFmtId="0" fontId="20" fillId="0" borderId="11" xfId="0" applyFont="1" applyBorder="1" applyAlignment="1">
      <alignment horizontal="center" vertical="top" wrapText="1"/>
    </xf>
    <xf numFmtId="0" fontId="39" fillId="0" borderId="0" xfId="0" applyFont="1"/>
    <xf numFmtId="0" fontId="41" fillId="0" borderId="0" xfId="0" applyFont="1" applyAlignment="1">
      <alignment horizontal="justify" vertical="top" wrapText="1"/>
    </xf>
    <xf numFmtId="0" fontId="42" fillId="0" borderId="0" xfId="0" applyFont="1" applyAlignment="1">
      <alignment vertical="top" wrapText="1"/>
    </xf>
    <xf numFmtId="0" fontId="49" fillId="0" borderId="0" xfId="0" applyFont="1" applyAlignment="1">
      <alignment horizontal="justify"/>
    </xf>
    <xf numFmtId="0" fontId="42" fillId="0" borderId="0" xfId="0" applyFont="1" applyAlignment="1">
      <alignment horizontal="justify"/>
    </xf>
    <xf numFmtId="0" fontId="40" fillId="0" borderId="0" xfId="0" applyFont="1" applyAlignment="1">
      <alignment horizontal="justify" vertical="top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00CC00"/>
      <color rgb="FFCC00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1.xml"/><Relationship Id="rId18" Type="http://schemas.openxmlformats.org/officeDocument/2006/relationships/worksheet" Target="worksheets/sheet16.xml"/><Relationship Id="rId3" Type="http://schemas.openxmlformats.org/officeDocument/2006/relationships/chartsheet" Target="chartsheets/sheet1.xml"/><Relationship Id="rId21" Type="http://schemas.openxmlformats.org/officeDocument/2006/relationships/styles" Target="styles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0.xml"/><Relationship Id="rId17" Type="http://schemas.openxmlformats.org/officeDocument/2006/relationships/worksheet" Target="worksheets/sheet1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9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13.xml"/><Relationship Id="rId23" Type="http://schemas.openxmlformats.org/officeDocument/2006/relationships/calcChain" Target="calcChain.xml"/><Relationship Id="rId10" Type="http://schemas.openxmlformats.org/officeDocument/2006/relationships/chartsheet" Target="chartsheets/sheet2.xml"/><Relationship Id="rId19" Type="http://schemas.openxmlformats.org/officeDocument/2006/relationships/worksheet" Target="worksheets/sheet17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2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cat>
            <c:strRef>
              <c:f>Sheet3!$B$4:$B$20</c:f>
              <c:strCache>
                <c:ptCount val="17"/>
                <c:pt idx="0">
                  <c:v>miKvwi Kg©m¤úv`b e¨e¯’vcbv ‡Kvm© 51</c:v>
                </c:pt>
                <c:pt idx="1">
                  <c:v>miKvwi Kg©m¤úv`b e¨e¯’vcbv ‡Kvm© 47</c:v>
                </c:pt>
                <c:pt idx="2">
                  <c:v>miKvwi Kg©m¤úv`b e¨e¯’vcbv ‡Kvm© 48</c:v>
                </c:pt>
                <c:pt idx="3">
                  <c:v>miKvwi Kg©m¤úv`b e¨e¯’vcbv ‡Kvm© 52</c:v>
                </c:pt>
                <c:pt idx="4">
                  <c:v>miKvwi Kg©m¤úv`b e¨e¯’vcbv ‡Kvm© 53</c:v>
                </c:pt>
                <c:pt idx="5">
                  <c:v>miKvwi Kg©m¤úv`b e¨e¯’vcbv ‡Kvm© 60</c:v>
                </c:pt>
                <c:pt idx="6">
                  <c:v>miKvwi Kg©m¤úv`b e¨e¯’vcbv ‡Kvm© 61</c:v>
                </c:pt>
                <c:pt idx="7">
                  <c:v>miKvwi Kg©m¤úv`b e¨e¯’vcbv ‡Kvm© 62</c:v>
                </c:pt>
                <c:pt idx="8">
                  <c:v>miKvwi Kg©m¤úv`b e¨e¯’vcbv ‡Kvm© 49</c:v>
                </c:pt>
                <c:pt idx="9">
                  <c:v>miKvwi Kg©m¤úv`b e¨e¯’vcbv ‡Kvm© 50</c:v>
                </c:pt>
                <c:pt idx="10">
                  <c:v>miKvwi Kg©m¤úv`b e¨e¯’vcbv ‡Kvm© 54</c:v>
                </c:pt>
                <c:pt idx="11">
                  <c:v>miKvwi Kg©m¤úv`b e¨e¯’vcbv ‡Kvm© 55</c:v>
                </c:pt>
                <c:pt idx="12">
                  <c:v>miKvwi Kg©m¤úv`b e¨e¯’vcbv ‡Kvm© 56</c:v>
                </c:pt>
                <c:pt idx="13">
                  <c:v>miKvwi Kg©m¤úv`b e¨e¯’vcbv ‡Kvm© 63</c:v>
                </c:pt>
                <c:pt idx="14">
                  <c:v>miKvwi Kg©m¤úv`b e¨e¯’vcbv ‡Kvm© 64</c:v>
                </c:pt>
                <c:pt idx="15">
                  <c:v>miKvwi Kg©m¤úv`b e¨e¯’vcbv ‡Kvm© 57</c:v>
                </c:pt>
                <c:pt idx="16">
                  <c:v>miKvwi Kg©m¤úv`b e¨e¯’vcbv ‡Kvm© 58</c:v>
                </c:pt>
              </c:strCache>
            </c:strRef>
          </c:cat>
          <c:val>
            <c:numRef>
              <c:f>Sheet3!$G$4:$G$20</c:f>
              <c:numCache>
                <c:formatCode>General</c:formatCode>
                <c:ptCount val="17"/>
                <c:pt idx="0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40</c:v>
                </c:pt>
                <c:pt idx="6">
                  <c:v>40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  <c:pt idx="10">
                  <c:v>40</c:v>
                </c:pt>
                <c:pt idx="11">
                  <c:v>40</c:v>
                </c:pt>
                <c:pt idx="12">
                  <c:v>48</c:v>
                </c:pt>
                <c:pt idx="13">
                  <c:v>40</c:v>
                </c:pt>
                <c:pt idx="14">
                  <c:v>48</c:v>
                </c:pt>
                <c:pt idx="15">
                  <c:v>40</c:v>
                </c:pt>
                <c:pt idx="16">
                  <c:v>48</c:v>
                </c:pt>
              </c:numCache>
            </c:numRef>
          </c:val>
        </c:ser>
        <c:axId val="55388800"/>
        <c:axId val="55390592"/>
      </c:barChart>
      <c:catAx>
        <c:axId val="55388800"/>
        <c:scaling>
          <c:orientation val="minMax"/>
        </c:scaling>
        <c:axPos val="b"/>
        <c:tickLblPos val="nextTo"/>
        <c:crossAx val="55390592"/>
        <c:crosses val="autoZero"/>
        <c:auto val="1"/>
        <c:lblAlgn val="ctr"/>
        <c:lblOffset val="100"/>
      </c:catAx>
      <c:valAx>
        <c:axId val="55390592"/>
        <c:scaling>
          <c:orientation val="minMax"/>
        </c:scaling>
        <c:axPos val="l"/>
        <c:majorGridlines/>
        <c:numFmt formatCode="General" sourceLinked="1"/>
        <c:tickLblPos val="nextTo"/>
        <c:crossAx val="55388800"/>
        <c:crosses val="autoZero"/>
        <c:crossBetween val="between"/>
      </c:valAx>
    </c:plotArea>
    <c:legend>
      <c:legendPos val="r"/>
    </c:legend>
    <c:plotVisOnly val="1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  <c:txPr>
        <a:bodyPr/>
        <a:lstStyle/>
        <a:p>
          <a:pPr>
            <a:defRPr>
              <a:latin typeface="SutonnyMJ" pitchFamily="2" charset="0"/>
              <a:cs typeface="SutonnyMJ" pitchFamily="2" charset="0"/>
            </a:defRPr>
          </a:pPr>
          <a:endParaRPr lang="en-US"/>
        </a:p>
      </c:txPr>
    </c:title>
    <c:plotArea>
      <c:layout/>
      <c:pieChart>
        <c:varyColors val="1"/>
        <c:ser>
          <c:idx val="0"/>
          <c:order val="0"/>
          <c:tx>
            <c:strRef>
              <c:f>'17-18'!$C$2</c:f>
              <c:strCache>
                <c:ptCount val="1"/>
                <c:pt idx="0">
                  <c:v>2017-18 A_©erm‡i cÖwkÿ‡Y AskMÖnYKvixi msL¨v</c:v>
                </c:pt>
              </c:strCache>
            </c:strRef>
          </c:tx>
          <c:dLbls>
            <c:showPercent val="1"/>
          </c:dLbls>
          <c:cat>
            <c:strRef>
              <c:f>'17-18'!$B$3:$B$11</c:f>
              <c:strCache>
                <c:ptCount val="9"/>
                <c:pt idx="0">
                  <c:v>miKvix Kg©m¤úv`b e¨e¯’vcbv †Kvm©</c:v>
                </c:pt>
                <c:pt idx="1">
                  <c:v>B‡bv‡fkb</c:v>
                </c:pt>
                <c:pt idx="2">
                  <c:v>G¨vWfvÝW Kw¤úDUvi †Kvm©</c:v>
                </c:pt>
                <c:pt idx="3">
                  <c:v>evwl©K Kg©m¤úv`b Pzw³ Kg©kvjv</c:v>
                </c:pt>
                <c:pt idx="4">
                  <c:v>ই-জিপি welqK cÖwkÿY</c:v>
                </c:pt>
                <c:pt idx="5">
                  <c:v>kÖg AvBb I bvix kÖwgK‡`I AwaKvi </c:v>
                </c:pt>
                <c:pt idx="6">
                  <c:v>KvB‡Rb cÖwkÿY Kg©m~Px</c:v>
                </c:pt>
                <c:pt idx="7">
                  <c:v>অন দ্যা জব ট্রেনিং</c:v>
                </c:pt>
                <c:pt idx="8">
                  <c:v>Ab¨vb cÖwkÿY I Kg©kvjv</c:v>
                </c:pt>
              </c:strCache>
            </c:strRef>
          </c:cat>
          <c:val>
            <c:numRef>
              <c:f>'17-18'!$C$3:$C$11</c:f>
              <c:numCache>
                <c:formatCode>General</c:formatCode>
                <c:ptCount val="9"/>
                <c:pt idx="0">
                  <c:v>36</c:v>
                </c:pt>
                <c:pt idx="1">
                  <c:v>94</c:v>
                </c:pt>
                <c:pt idx="2">
                  <c:v>136</c:v>
                </c:pt>
                <c:pt idx="3">
                  <c:v>50</c:v>
                </c:pt>
                <c:pt idx="4">
                  <c:v>45</c:v>
                </c:pt>
                <c:pt idx="5">
                  <c:v>335</c:v>
                </c:pt>
                <c:pt idx="6">
                  <c:v>110</c:v>
                </c:pt>
                <c:pt idx="7">
                  <c:v>361</c:v>
                </c:pt>
                <c:pt idx="8">
                  <c:v>1365</c:v>
                </c:pt>
              </c:numCache>
            </c:numRef>
          </c:val>
        </c:ser>
        <c:dLbls>
          <c:showPercent val="1"/>
        </c:dLbls>
        <c:firstSliceAng val="0"/>
      </c:pieChart>
    </c:plotArea>
    <c:legend>
      <c:legendPos val="r"/>
      <c:layout/>
      <c:txPr>
        <a:bodyPr/>
        <a:lstStyle/>
        <a:p>
          <a:pPr>
            <a:defRPr>
              <a:latin typeface="SutonnyMJ" pitchFamily="2" charset="0"/>
              <a:cs typeface="SutonnyMJ" pitchFamily="2" charset="0"/>
            </a:defRPr>
          </a:pPr>
          <a:endParaRPr lang="en-US"/>
        </a:p>
      </c:txPr>
    </c:legend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layout/>
      <c:txPr>
        <a:bodyPr/>
        <a:lstStyle/>
        <a:p>
          <a:pPr>
            <a:defRPr sz="1200">
              <a:latin typeface="NikoshBAN" pitchFamily="2" charset="0"/>
              <a:cs typeface="NikoshBAN" pitchFamily="2" charset="0"/>
            </a:defRPr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3846865772916286"/>
          <c:y val="0.18513415918551585"/>
          <c:w val="0.43658724423990414"/>
          <c:h val="0.41434090643128207"/>
        </c:manualLayout>
      </c:layout>
      <c:pieChart>
        <c:varyColors val="1"/>
        <c:ser>
          <c:idx val="0"/>
          <c:order val="0"/>
          <c:tx>
            <c:strRef>
              <c:f>'18-19 )'!$C$2</c:f>
              <c:strCache>
                <c:ptCount val="1"/>
                <c:pt idx="0">
                  <c:v>2018-2019অর্থবছরে অংশগ্রহনকারীর সংখ্যা</c:v>
                </c:pt>
              </c:strCache>
            </c:strRef>
          </c:tx>
          <c:dLbls>
            <c:showPercent val="1"/>
          </c:dLbls>
          <c:cat>
            <c:strRef>
              <c:f>'18-19 )'!$B$3:$B$11</c:f>
              <c:strCache>
                <c:ptCount val="9"/>
                <c:pt idx="0">
                  <c:v>জাতীয় শুদ্ধাচার কৌশল কর্ম-পরিকল্পনা প্রণয়ন ও সুষ্ঠুবাবে বাস্তবায়ন নিশ্চিতকরণের লক্ষ্যে  কর্মশালা</c:v>
                </c:pt>
                <c:pt idx="1">
                  <c:v>ইনোভেশন</c:v>
                </c:pt>
                <c:pt idx="2">
                  <c:v>সরকারি কর্মচারী আচরন বিধিমালা/শৃংখলা ও সচিবালয় নির্দেশমালা-2014</c:v>
                </c:pt>
                <c:pt idx="3">
                  <c:v> বার্ষিক কর্মসম্পাদন চুক্তি শীর্ষক কর্মশালা</c:v>
                </c:pt>
                <c:pt idx="4">
                  <c:v>ই-ফাইলিং </c:v>
                </c:pt>
                <c:pt idx="5">
                  <c:v>সিবিসি পণ্যের গুনগত মান নিশ্চিতকরণ শীর্ষক কর্মশালা</c:v>
                </c:pt>
                <c:pt idx="6">
                  <c:v>কাইজেন ( উৎপাদনশীলতা উন্নয়ন কৌশল)</c:v>
                </c:pt>
                <c:pt idx="7">
                  <c:v>অন দ্যা জব ট্রেনিং</c:v>
                </c:pt>
                <c:pt idx="8">
                  <c:v>অন্যান্য প্রশিক্ষণ ও কর্মশালা</c:v>
                </c:pt>
              </c:strCache>
            </c:strRef>
          </c:cat>
          <c:val>
            <c:numRef>
              <c:f>'18-19 )'!$C$3:$C$11</c:f>
              <c:numCache>
                <c:formatCode>General</c:formatCode>
                <c:ptCount val="9"/>
                <c:pt idx="0">
                  <c:v>96</c:v>
                </c:pt>
                <c:pt idx="1">
                  <c:v>45</c:v>
                </c:pt>
                <c:pt idx="2">
                  <c:v>211</c:v>
                </c:pt>
                <c:pt idx="3">
                  <c:v>24</c:v>
                </c:pt>
                <c:pt idx="4">
                  <c:v>56</c:v>
                </c:pt>
                <c:pt idx="5">
                  <c:v>40</c:v>
                </c:pt>
                <c:pt idx="6">
                  <c:v>92</c:v>
                </c:pt>
                <c:pt idx="7">
                  <c:v>1614</c:v>
                </c:pt>
                <c:pt idx="8">
                  <c:v>101</c:v>
                </c:pt>
              </c:numCache>
            </c:numRef>
          </c:val>
        </c:ser>
        <c:dLbls>
          <c:showPercent val="1"/>
        </c:dLbls>
        <c:firstSliceAng val="0"/>
      </c:pieChart>
    </c:plotArea>
    <c:legend>
      <c:legendPos val="r"/>
      <c:layout>
        <c:manualLayout>
          <c:xMode val="edge"/>
          <c:yMode val="edge"/>
          <c:x val="0.64663340155433113"/>
          <c:y val="8.3576453895309696E-2"/>
          <c:w val="0.34001101047291926"/>
          <c:h val="0.42330909623888807"/>
        </c:manualLayout>
      </c:layout>
      <c:txPr>
        <a:bodyPr/>
        <a:lstStyle/>
        <a:p>
          <a:pPr>
            <a:defRPr>
              <a:latin typeface="NikoshBAN" pitchFamily="2" charset="0"/>
              <a:cs typeface="NikoshBAN" pitchFamily="2" charset="0"/>
            </a:defRPr>
          </a:pPr>
          <a:endParaRPr lang="en-US"/>
        </a:p>
      </c:txPr>
    </c:legend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Pr>
        <a:bodyPr/>
        <a:lstStyle/>
        <a:p>
          <a:pPr>
            <a:defRPr>
              <a:latin typeface="SutonnyMJ" pitchFamily="2" charset="0"/>
              <a:cs typeface="SutonnyMJ" pitchFamily="2" charset="0"/>
            </a:defRPr>
          </a:pPr>
          <a:endParaRPr lang="en-US"/>
        </a:p>
      </c:txPr>
    </c:title>
    <c:plotArea>
      <c:layout/>
      <c:pieChart>
        <c:varyColors val="1"/>
        <c:ser>
          <c:idx val="0"/>
          <c:order val="0"/>
          <c:tx>
            <c:strRef>
              <c:f>'Sheet7 (2)'!$C$2</c:f>
              <c:strCache>
                <c:ptCount val="1"/>
                <c:pt idx="0">
                  <c:v>2016-17 A_©erm‡i cÖwkÿ‡Y AskMÖnYKvixi msL¨v</c:v>
                </c:pt>
              </c:strCache>
            </c:strRef>
          </c:tx>
          <c:dLbls>
            <c:showPercent val="1"/>
          </c:dLbls>
          <c:cat>
            <c:strRef>
              <c:f>'Sheet7 (2)'!$B$3:$B$11</c:f>
              <c:strCache>
                <c:ptCount val="9"/>
                <c:pt idx="0">
                  <c:v>miKvix Kg©m¤úv`b e¨e¯’vcbv †Kvm©</c:v>
                </c:pt>
                <c:pt idx="1">
                  <c:v>wcwcG 2006, wcwcAvi 2008</c:v>
                </c:pt>
                <c:pt idx="2">
                  <c:v>G¨vWfvÝW Kw¤úDUvi †Kvm©</c:v>
                </c:pt>
                <c:pt idx="3">
                  <c:v>evwl©K Kg©m¤úv`b Pzw³</c:v>
                </c:pt>
                <c:pt idx="4">
                  <c:v>ই-জিপি welqK cÖwkÿY</c:v>
                </c:pt>
                <c:pt idx="5">
                  <c:v>B-dvBwjs</c:v>
                </c:pt>
                <c:pt idx="6">
                  <c:v>KvB‡Rb cÖwkÿY Kg©m~Px</c:v>
                </c:pt>
                <c:pt idx="7">
                  <c:v>অন দ্যা জব ট্রেনিং</c:v>
                </c:pt>
                <c:pt idx="8">
                  <c:v>Ab¨vb¨</c:v>
                </c:pt>
              </c:strCache>
            </c:strRef>
          </c:cat>
          <c:val>
            <c:numRef>
              <c:f>'Sheet7 (2)'!$C$3:$C$11</c:f>
              <c:numCache>
                <c:formatCode>General</c:formatCode>
                <c:ptCount val="9"/>
                <c:pt idx="0">
                  <c:v>798</c:v>
                </c:pt>
                <c:pt idx="1">
                  <c:v>83</c:v>
                </c:pt>
                <c:pt idx="2">
                  <c:v>242</c:v>
                </c:pt>
                <c:pt idx="3">
                  <c:v>2</c:v>
                </c:pt>
                <c:pt idx="4">
                  <c:v>45</c:v>
                </c:pt>
                <c:pt idx="5">
                  <c:v>118</c:v>
                </c:pt>
                <c:pt idx="6">
                  <c:v>86</c:v>
                </c:pt>
                <c:pt idx="7">
                  <c:v>4604</c:v>
                </c:pt>
                <c:pt idx="8">
                  <c:v>77</c:v>
                </c:pt>
              </c:numCache>
            </c:numRef>
          </c:val>
        </c:ser>
        <c:dLbls>
          <c:showPercent val="1"/>
        </c:dLbls>
        <c:firstSliceAng val="0"/>
      </c:pieChart>
    </c:plotArea>
    <c:legend>
      <c:legendPos val="r"/>
      <c:txPr>
        <a:bodyPr/>
        <a:lstStyle/>
        <a:p>
          <a:pPr>
            <a:defRPr>
              <a:latin typeface="SutonnyMJ" pitchFamily="2" charset="0"/>
              <a:cs typeface="SutonnyMJ" pitchFamily="2" charset="0"/>
            </a:defRPr>
          </a:pPr>
          <a:endParaRPr lang="en-US"/>
        </a:p>
      </c:txPr>
    </c:legend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 sz="1400">
                <a:latin typeface="NikoshBAN" pitchFamily="2" charset="0"/>
                <a:cs typeface="NikoshBAN" pitchFamily="2" charset="0"/>
              </a:defRPr>
            </a:pPr>
            <a:r>
              <a:rPr lang="as-IN" sz="1400"/>
              <a:t>2018-2019</a:t>
            </a:r>
            <a:r>
              <a:rPr lang="en-US" sz="1400"/>
              <a:t> </a:t>
            </a:r>
            <a:r>
              <a:rPr lang="as-IN" sz="1400"/>
              <a:t>অর্থবছরে অংশগ্রহনকারীর সংখ্যা</a:t>
            </a:r>
          </a:p>
        </c:rich>
      </c:tx>
      <c:layout>
        <c:manualLayout>
          <c:xMode val="edge"/>
          <c:yMode val="edge"/>
          <c:x val="0.41931841721052776"/>
          <c:y val="2.8368794326241127E-2"/>
        </c:manualLayout>
      </c:layout>
    </c:title>
    <c:plotArea>
      <c:layout>
        <c:manualLayout>
          <c:layoutTarget val="inner"/>
          <c:xMode val="edge"/>
          <c:yMode val="edge"/>
          <c:x val="1.1772831801597609E-3"/>
          <c:y val="7.0620242782151982E-2"/>
          <c:w val="0.37918659548361588"/>
          <c:h val="0.38274146981627338"/>
        </c:manualLayout>
      </c:layout>
      <c:pieChart>
        <c:varyColors val="1"/>
        <c:ser>
          <c:idx val="0"/>
          <c:order val="0"/>
          <c:tx>
            <c:strRef>
              <c:f>'18-19 )'!$C$2</c:f>
              <c:strCache>
                <c:ptCount val="1"/>
                <c:pt idx="0">
                  <c:v>2018-2019অর্থবছরে অংশগ্রহনকারীর সংখ্যা</c:v>
                </c:pt>
              </c:strCache>
            </c:strRef>
          </c:tx>
          <c:dLbls>
            <c:dLbl>
              <c:idx val="0"/>
              <c:layout>
                <c:manualLayout>
                  <c:x val="-2.4793538217627472E-2"/>
                  <c:y val="2.169960543011606E-3"/>
                </c:manualLayout>
              </c:layout>
              <c:showPercent val="1"/>
            </c:dLbl>
            <c:dLbl>
              <c:idx val="2"/>
              <c:layout>
                <c:manualLayout>
                  <c:x val="-4.5136911943203526E-3"/>
                  <c:y val="1.3256621068061863E-2"/>
                </c:manualLayout>
              </c:layout>
              <c:showPercent val="1"/>
            </c:dLbl>
            <c:dLbl>
              <c:idx val="6"/>
              <c:layout>
                <c:manualLayout>
                  <c:x val="-1.6279220909987981E-2"/>
                  <c:y val="1.174207528694682E-2"/>
                </c:manualLayout>
              </c:layout>
              <c:showPercent val="1"/>
            </c:dLbl>
            <c:dLbl>
              <c:idx val="7"/>
              <c:layout>
                <c:manualLayout>
                  <c:x val="2.1895658764579705E-3"/>
                  <c:y val="-2.2308668370096141E-2"/>
                </c:manualLayout>
              </c:layout>
              <c:showPercent val="1"/>
            </c:dLbl>
            <c:dLbl>
              <c:idx val="8"/>
              <c:layout>
                <c:manualLayout>
                  <c:x val="-1.4185374213326361E-2"/>
                  <c:y val="2.1991400011168822E-3"/>
                </c:manualLayout>
              </c:layout>
              <c:showPercent val="1"/>
            </c:dLbl>
            <c:showPercent val="1"/>
          </c:dLbls>
          <c:cat>
            <c:strRef>
              <c:f>'18-19 )'!$B$3:$B$11</c:f>
              <c:strCache>
                <c:ptCount val="9"/>
                <c:pt idx="0">
                  <c:v>জাতীয় শুদ্ধাচার কৌশল কর্ম-পরিকল্পনা প্রণয়ন ও সুষ্ঠুবাবে বাস্তবায়ন নিশ্চিতকরণের লক্ষ্যে  কর্মশালা</c:v>
                </c:pt>
                <c:pt idx="1">
                  <c:v>ইনোভেশন</c:v>
                </c:pt>
                <c:pt idx="2">
                  <c:v>সরকারি কর্মচারী আচরন বিধিমালা/শৃংখলা ও সচিবালয় নির্দেশমালা-2014</c:v>
                </c:pt>
                <c:pt idx="3">
                  <c:v> বার্ষিক কর্মসম্পাদন চুক্তি শীর্ষক কর্মশালা</c:v>
                </c:pt>
                <c:pt idx="4">
                  <c:v>ই-ফাইলিং </c:v>
                </c:pt>
                <c:pt idx="5">
                  <c:v>সিবিসি পণ্যের গুনগত মান নিশ্চিতকরণ শীর্ষক কর্মশালা</c:v>
                </c:pt>
                <c:pt idx="6">
                  <c:v>কাইজেন ( উৎপাদনশীলতা উন্নয়ন কৌশল)</c:v>
                </c:pt>
                <c:pt idx="7">
                  <c:v>অন দ্যা জব ট্রেনিং</c:v>
                </c:pt>
                <c:pt idx="8">
                  <c:v>অন্যান্য প্রশিক্ষণ ও কর্মশালা</c:v>
                </c:pt>
              </c:strCache>
            </c:strRef>
          </c:cat>
          <c:val>
            <c:numRef>
              <c:f>'18-19 )'!$C$3:$C$11</c:f>
              <c:numCache>
                <c:formatCode>General</c:formatCode>
                <c:ptCount val="9"/>
                <c:pt idx="0">
                  <c:v>96</c:v>
                </c:pt>
                <c:pt idx="1">
                  <c:v>45</c:v>
                </c:pt>
                <c:pt idx="2">
                  <c:v>211</c:v>
                </c:pt>
                <c:pt idx="3">
                  <c:v>24</c:v>
                </c:pt>
                <c:pt idx="4">
                  <c:v>56</c:v>
                </c:pt>
                <c:pt idx="5">
                  <c:v>40</c:v>
                </c:pt>
                <c:pt idx="6">
                  <c:v>92</c:v>
                </c:pt>
                <c:pt idx="7">
                  <c:v>1614</c:v>
                </c:pt>
                <c:pt idx="8">
                  <c:v>101</c:v>
                </c:pt>
              </c:numCache>
            </c:numRef>
          </c:val>
        </c:ser>
        <c:dLbls>
          <c:showPercent val="1"/>
        </c:dLbls>
        <c:firstSliceAng val="0"/>
      </c:pieChart>
    </c:plotArea>
    <c:legend>
      <c:legendPos val="r"/>
      <c:layout>
        <c:manualLayout>
          <c:xMode val="edge"/>
          <c:yMode val="edge"/>
          <c:x val="0.36684078007691001"/>
          <c:y val="0.27623901901852099"/>
          <c:w val="0.61980360739791263"/>
          <c:h val="0.45695587736075688"/>
        </c:manualLayout>
      </c:layout>
      <c:txPr>
        <a:bodyPr/>
        <a:lstStyle/>
        <a:p>
          <a:pPr>
            <a:defRPr sz="900">
              <a:latin typeface="NikoshBAN" pitchFamily="2" charset="0"/>
              <a:cs typeface="NikoshBAN" pitchFamily="2" charset="0"/>
            </a:defRPr>
          </a:pPr>
          <a:endParaRPr lang="en-US"/>
        </a:p>
      </c:txPr>
    </c:legend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varyColors val="1"/>
        <c:ser>
          <c:idx val="0"/>
          <c:order val="0"/>
          <c:cat>
            <c:strRef>
              <c:f>Dhaka!$B$4:$B$27</c:f>
              <c:strCache>
                <c:ptCount val="24"/>
                <c:pt idx="0">
                  <c:v>miKvwi Kg©m¤úv`b e¨e¯’vcbv ‡Kvm© 66</c:v>
                </c:pt>
                <c:pt idx="1">
                  <c:v>miKvwi Kg©m¤úv`b e¨e¯’vcbv ‡Kvm© 67</c:v>
                </c:pt>
                <c:pt idx="2">
                  <c:v>miKvwi Kg©m¤úv`b e¨e¯’vcbv ‡Kvm© 68</c:v>
                </c:pt>
                <c:pt idx="3">
                  <c:v>G¨vWfvÝW Kw¤úDUvi †Kvm©-49</c:v>
                </c:pt>
                <c:pt idx="4">
                  <c:v>G¨vWfvÝW Kw¤úDUvi †Kvm©-52</c:v>
                </c:pt>
                <c:pt idx="5">
                  <c:v>G¨vWfvÝW Kw¤úDUvi †Kvm©-53</c:v>
                </c:pt>
                <c:pt idx="6">
                  <c:v>G¨vWfvÝW Kw¤úDUvi †Kvm©-54</c:v>
                </c:pt>
                <c:pt idx="7">
                  <c:v>G¨vWfvÝW Kw¤úDUvi †Kvm©-55</c:v>
                </c:pt>
                <c:pt idx="8">
                  <c:v>G¨vWfvÝW Kw¤úDUvi †Kvm©-56</c:v>
                </c:pt>
                <c:pt idx="9">
                  <c:v>G¨vWfvÝW Kw¤úDUvi †Kvm©-57</c:v>
                </c:pt>
                <c:pt idx="10">
                  <c:v>G¨vWfvÝW Kw¤úDUvi †Kvm©-58</c:v>
                </c:pt>
                <c:pt idx="11">
                  <c:v>G¨vWfvÝW Kw¤úDUvi †Kvm©-59</c:v>
                </c:pt>
                <c:pt idx="12">
                  <c:v>G¨vWfvÝW Kw¤úDUvi †Kvm©-60</c:v>
                </c:pt>
                <c:pt idx="13">
                  <c:v>G¨vWfvÝW Kw¤úDUvi †Kvm©-61</c:v>
                </c:pt>
                <c:pt idx="14">
                  <c:v>B-dvBwjs e¨vP-1</c:v>
                </c:pt>
                <c:pt idx="15">
                  <c:v>B-dvBwjs e¨vP-2</c:v>
                </c:pt>
                <c:pt idx="16">
                  <c:v>B-dvBwjs e¨vP-3</c:v>
                </c:pt>
                <c:pt idx="17">
                  <c:v>B-dvBwjs e¨vP-4</c:v>
                </c:pt>
                <c:pt idx="18">
                  <c:v>B-dvBwjs e¨vP-5</c:v>
                </c:pt>
                <c:pt idx="19">
                  <c:v>B-dvBwjs e¨vP-6</c:v>
                </c:pt>
                <c:pt idx="20">
                  <c:v>B-dvBwjs e¨vP-7</c:v>
                </c:pt>
                <c:pt idx="21">
                  <c:v>B-dvBwjs e¨vP-8</c:v>
                </c:pt>
                <c:pt idx="22">
                  <c:v>e-gp welqK cÖwkÿY</c:v>
                </c:pt>
                <c:pt idx="23">
                  <c:v>e-gp welqK cÖwkÿY</c:v>
                </c:pt>
              </c:strCache>
            </c:strRef>
          </c:cat>
          <c:val>
            <c:numRef>
              <c:f>Dhaka!$F$4:$F$27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30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  <c:pt idx="7">
                  <c:v>20</c:v>
                </c:pt>
                <c:pt idx="8">
                  <c:v>21</c:v>
                </c:pt>
                <c:pt idx="9">
                  <c:v>24</c:v>
                </c:pt>
                <c:pt idx="10">
                  <c:v>19</c:v>
                </c:pt>
                <c:pt idx="11">
                  <c:v>23</c:v>
                </c:pt>
                <c:pt idx="12">
                  <c:v>25</c:v>
                </c:pt>
                <c:pt idx="13">
                  <c:v>22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11</c:v>
                </c:pt>
                <c:pt idx="20">
                  <c:v>12</c:v>
                </c:pt>
                <c:pt idx="21">
                  <c:v>20</c:v>
                </c:pt>
                <c:pt idx="22">
                  <c:v>18</c:v>
                </c:pt>
                <c:pt idx="23">
                  <c:v>27</c:v>
                </c:pt>
              </c:numCache>
            </c:numRef>
          </c:val>
        </c:ser>
        <c:axId val="65373696"/>
        <c:axId val="65375232"/>
      </c:barChart>
      <c:catAx>
        <c:axId val="65373696"/>
        <c:scaling>
          <c:orientation val="minMax"/>
        </c:scaling>
        <c:axPos val="b"/>
        <c:tickLblPos val="nextTo"/>
        <c:txPr>
          <a:bodyPr/>
          <a:lstStyle/>
          <a:p>
            <a:pPr>
              <a:defRPr baseline="0">
                <a:latin typeface="SutonnyMJ" pitchFamily="2" charset="0"/>
              </a:defRPr>
            </a:pPr>
            <a:endParaRPr lang="en-US"/>
          </a:p>
        </c:txPr>
        <c:crossAx val="65375232"/>
        <c:crosses val="autoZero"/>
        <c:auto val="1"/>
        <c:lblAlgn val="ctr"/>
        <c:lblOffset val="100"/>
      </c:catAx>
      <c:valAx>
        <c:axId val="65375232"/>
        <c:scaling>
          <c:orientation val="minMax"/>
        </c:scaling>
        <c:axPos val="l"/>
        <c:majorGridlines/>
        <c:numFmt formatCode="General" sourceLinked="1"/>
        <c:tickLblPos val="nextTo"/>
        <c:crossAx val="65373696"/>
        <c:crosses val="autoZero"/>
        <c:crossBetween val="between"/>
      </c:valAx>
    </c:plotArea>
    <c:plotVisOnly val="1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perspective val="30"/>
    </c:view3D>
    <c:plotArea>
      <c:layout>
        <c:manualLayout>
          <c:layoutTarget val="inner"/>
          <c:xMode val="edge"/>
          <c:yMode val="edge"/>
          <c:x val="0.22924974000891399"/>
          <c:y val="0.21667403416678191"/>
          <c:w val="0.65710810676967479"/>
          <c:h val="0.39407100428236086"/>
        </c:manualLayout>
      </c:layout>
      <c:bar3DChart>
        <c:barDir val="col"/>
        <c:grouping val="standard"/>
        <c:ser>
          <c:idx val="0"/>
          <c:order val="0"/>
          <c:tx>
            <c:strRef>
              <c:f>Sheet8!$C$3:$C$4</c:f>
              <c:strCache>
                <c:ptCount val="1"/>
                <c:pt idx="0">
                  <c:v>PARTICIPENTS JSC</c:v>
                </c:pt>
              </c:strCache>
            </c:strRef>
          </c:tx>
          <c:cat>
            <c:strRef>
              <c:f>Sheet8!$B$5:$B$13</c:f>
              <c:strCache>
                <c:ptCount val="9"/>
                <c:pt idx="0">
                  <c:v>Latif Bawani (Bawani Adarsha School)</c:v>
                </c:pt>
                <c:pt idx="1">
                  <c:v>Crescent</c:v>
                </c:pt>
                <c:pt idx="2">
                  <c:v>Rajshahi</c:v>
                </c:pt>
                <c:pt idx="3">
                  <c:v>Hafiz (Sabuj Shikhayaton High School)</c:v>
                </c:pt>
                <c:pt idx="4">
                  <c:v>Khalishpur</c:v>
                </c:pt>
                <c:pt idx="5">
                  <c:v>Alim (Alim-Eastern High School)</c:v>
                </c:pt>
                <c:pt idx="6">
                  <c:v>UMC(UMC HIGH School)</c:v>
                </c:pt>
                <c:pt idx="7">
                  <c:v>Star HIGH SCHOOL</c:v>
                </c:pt>
                <c:pt idx="8">
                  <c:v>Platinum</c:v>
                </c:pt>
              </c:strCache>
            </c:strRef>
          </c:cat>
          <c:val>
            <c:numRef>
              <c:f>Sheet8!$C$5:$C$13</c:f>
              <c:numCache>
                <c:formatCode>General</c:formatCode>
                <c:ptCount val="9"/>
                <c:pt idx="0">
                  <c:v>74</c:v>
                </c:pt>
                <c:pt idx="1">
                  <c:v>111</c:v>
                </c:pt>
                <c:pt idx="3">
                  <c:v>129</c:v>
                </c:pt>
                <c:pt idx="4">
                  <c:v>99</c:v>
                </c:pt>
                <c:pt idx="5">
                  <c:v>92</c:v>
                </c:pt>
                <c:pt idx="6">
                  <c:v>191</c:v>
                </c:pt>
              </c:numCache>
            </c:numRef>
          </c:val>
        </c:ser>
        <c:ser>
          <c:idx val="1"/>
          <c:order val="1"/>
          <c:tx>
            <c:strRef>
              <c:f>Sheet8!$D$3:$D$4</c:f>
              <c:strCache>
                <c:ptCount val="1"/>
                <c:pt idx="0">
                  <c:v>PARTICIPENTS SSC</c:v>
                </c:pt>
              </c:strCache>
            </c:strRef>
          </c:tx>
          <c:cat>
            <c:strRef>
              <c:f>Sheet8!$B$5:$B$13</c:f>
              <c:strCache>
                <c:ptCount val="9"/>
                <c:pt idx="0">
                  <c:v>Latif Bawani (Bawani Adarsha School)</c:v>
                </c:pt>
                <c:pt idx="1">
                  <c:v>Crescent</c:v>
                </c:pt>
                <c:pt idx="2">
                  <c:v>Rajshahi</c:v>
                </c:pt>
                <c:pt idx="3">
                  <c:v>Hafiz (Sabuj Shikhayaton High School)</c:v>
                </c:pt>
                <c:pt idx="4">
                  <c:v>Khalishpur</c:v>
                </c:pt>
                <c:pt idx="5">
                  <c:v>Alim (Alim-Eastern High School)</c:v>
                </c:pt>
                <c:pt idx="6">
                  <c:v>UMC(UMC HIGH School)</c:v>
                </c:pt>
                <c:pt idx="7">
                  <c:v>Star HIGH SCHOOL</c:v>
                </c:pt>
                <c:pt idx="8">
                  <c:v>Platinum</c:v>
                </c:pt>
              </c:strCache>
            </c:strRef>
          </c:cat>
          <c:val>
            <c:numRef>
              <c:f>Sheet8!$D$5:$D$13</c:f>
              <c:numCache>
                <c:formatCode>General</c:formatCode>
                <c:ptCount val="9"/>
                <c:pt idx="0">
                  <c:v>56</c:v>
                </c:pt>
                <c:pt idx="1">
                  <c:v>97</c:v>
                </c:pt>
                <c:pt idx="2">
                  <c:v>47</c:v>
                </c:pt>
                <c:pt idx="3">
                  <c:v>94</c:v>
                </c:pt>
                <c:pt idx="4">
                  <c:v>70</c:v>
                </c:pt>
                <c:pt idx="5">
                  <c:v>86</c:v>
                </c:pt>
                <c:pt idx="6">
                  <c:v>171</c:v>
                </c:pt>
                <c:pt idx="8">
                  <c:v>117</c:v>
                </c:pt>
              </c:numCache>
            </c:numRef>
          </c:val>
        </c:ser>
        <c:ser>
          <c:idx val="2"/>
          <c:order val="2"/>
          <c:tx>
            <c:strRef>
              <c:f>Sheet8!$E$3:$E$4</c:f>
              <c:strCache>
                <c:ptCount val="1"/>
                <c:pt idx="0">
                  <c:v>Pass JSC</c:v>
                </c:pt>
              </c:strCache>
            </c:strRef>
          </c:tx>
          <c:cat>
            <c:strRef>
              <c:f>Sheet8!$B$5:$B$13</c:f>
              <c:strCache>
                <c:ptCount val="9"/>
                <c:pt idx="0">
                  <c:v>Latif Bawani (Bawani Adarsha School)</c:v>
                </c:pt>
                <c:pt idx="1">
                  <c:v>Crescent</c:v>
                </c:pt>
                <c:pt idx="2">
                  <c:v>Rajshahi</c:v>
                </c:pt>
                <c:pt idx="3">
                  <c:v>Hafiz (Sabuj Shikhayaton High School)</c:v>
                </c:pt>
                <c:pt idx="4">
                  <c:v>Khalishpur</c:v>
                </c:pt>
                <c:pt idx="5">
                  <c:v>Alim (Alim-Eastern High School)</c:v>
                </c:pt>
                <c:pt idx="6">
                  <c:v>UMC(UMC HIGH School)</c:v>
                </c:pt>
                <c:pt idx="7">
                  <c:v>Star HIGH SCHOOL</c:v>
                </c:pt>
                <c:pt idx="8">
                  <c:v>Platinum</c:v>
                </c:pt>
              </c:strCache>
            </c:strRef>
          </c:cat>
          <c:val>
            <c:numRef>
              <c:f>Sheet8!$E$5:$E$13</c:f>
              <c:numCache>
                <c:formatCode>General</c:formatCode>
                <c:ptCount val="9"/>
                <c:pt idx="0">
                  <c:v>73</c:v>
                </c:pt>
                <c:pt idx="1">
                  <c:v>111</c:v>
                </c:pt>
                <c:pt idx="3">
                  <c:v>124</c:v>
                </c:pt>
                <c:pt idx="4">
                  <c:v>98</c:v>
                </c:pt>
                <c:pt idx="5">
                  <c:v>83</c:v>
                </c:pt>
                <c:pt idx="6">
                  <c:v>182</c:v>
                </c:pt>
              </c:numCache>
            </c:numRef>
          </c:val>
        </c:ser>
        <c:ser>
          <c:idx val="3"/>
          <c:order val="3"/>
          <c:tx>
            <c:strRef>
              <c:f>Sheet8!$F$3:$F$4</c:f>
              <c:strCache>
                <c:ptCount val="1"/>
                <c:pt idx="0">
                  <c:v>Pass SSC</c:v>
                </c:pt>
              </c:strCache>
            </c:strRef>
          </c:tx>
          <c:cat>
            <c:strRef>
              <c:f>Sheet8!$B$5:$B$13</c:f>
              <c:strCache>
                <c:ptCount val="9"/>
                <c:pt idx="0">
                  <c:v>Latif Bawani (Bawani Adarsha School)</c:v>
                </c:pt>
                <c:pt idx="1">
                  <c:v>Crescent</c:v>
                </c:pt>
                <c:pt idx="2">
                  <c:v>Rajshahi</c:v>
                </c:pt>
                <c:pt idx="3">
                  <c:v>Hafiz (Sabuj Shikhayaton High School)</c:v>
                </c:pt>
                <c:pt idx="4">
                  <c:v>Khalishpur</c:v>
                </c:pt>
                <c:pt idx="5">
                  <c:v>Alim (Alim-Eastern High School)</c:v>
                </c:pt>
                <c:pt idx="6">
                  <c:v>UMC(UMC HIGH School)</c:v>
                </c:pt>
                <c:pt idx="7">
                  <c:v>Star HIGH SCHOOL</c:v>
                </c:pt>
                <c:pt idx="8">
                  <c:v>Platinum</c:v>
                </c:pt>
              </c:strCache>
            </c:strRef>
          </c:cat>
          <c:val>
            <c:numRef>
              <c:f>Sheet8!$F$5:$F$13</c:f>
              <c:numCache>
                <c:formatCode>General</c:formatCode>
                <c:ptCount val="9"/>
                <c:pt idx="0">
                  <c:v>56</c:v>
                </c:pt>
                <c:pt idx="1">
                  <c:v>84</c:v>
                </c:pt>
                <c:pt idx="2">
                  <c:v>47</c:v>
                </c:pt>
                <c:pt idx="3">
                  <c:v>93</c:v>
                </c:pt>
                <c:pt idx="4">
                  <c:v>56</c:v>
                </c:pt>
                <c:pt idx="5">
                  <c:v>74</c:v>
                </c:pt>
                <c:pt idx="6">
                  <c:v>164</c:v>
                </c:pt>
                <c:pt idx="8">
                  <c:v>117</c:v>
                </c:pt>
              </c:numCache>
            </c:numRef>
          </c:val>
        </c:ser>
        <c:ser>
          <c:idx val="4"/>
          <c:order val="4"/>
          <c:tx>
            <c:strRef>
              <c:f>Sheet8!$G$3:$G$4</c:f>
              <c:strCache>
                <c:ptCount val="1"/>
                <c:pt idx="0">
                  <c:v>Percentage JSC</c:v>
                </c:pt>
              </c:strCache>
            </c:strRef>
          </c:tx>
          <c:cat>
            <c:strRef>
              <c:f>Sheet8!$B$5:$B$13</c:f>
              <c:strCache>
                <c:ptCount val="9"/>
                <c:pt idx="0">
                  <c:v>Latif Bawani (Bawani Adarsha School)</c:v>
                </c:pt>
                <c:pt idx="1">
                  <c:v>Crescent</c:v>
                </c:pt>
                <c:pt idx="2">
                  <c:v>Rajshahi</c:v>
                </c:pt>
                <c:pt idx="3">
                  <c:v>Hafiz (Sabuj Shikhayaton High School)</c:v>
                </c:pt>
                <c:pt idx="4">
                  <c:v>Khalishpur</c:v>
                </c:pt>
                <c:pt idx="5">
                  <c:v>Alim (Alim-Eastern High School)</c:v>
                </c:pt>
                <c:pt idx="6">
                  <c:v>UMC(UMC HIGH School)</c:v>
                </c:pt>
                <c:pt idx="7">
                  <c:v>Star HIGH SCHOOL</c:v>
                </c:pt>
                <c:pt idx="8">
                  <c:v>Platinum</c:v>
                </c:pt>
              </c:strCache>
            </c:strRef>
          </c:cat>
          <c:val>
            <c:numRef>
              <c:f>Sheet8!$G$5:$G$13</c:f>
              <c:numCache>
                <c:formatCode>General</c:formatCode>
                <c:ptCount val="9"/>
                <c:pt idx="0">
                  <c:v>98.648648648648646</c:v>
                </c:pt>
                <c:pt idx="1">
                  <c:v>100</c:v>
                </c:pt>
                <c:pt idx="3">
                  <c:v>96.124031007751938</c:v>
                </c:pt>
                <c:pt idx="4">
                  <c:v>98.98989898989899</c:v>
                </c:pt>
                <c:pt idx="5">
                  <c:v>90.217391304347828</c:v>
                </c:pt>
                <c:pt idx="6">
                  <c:v>95.287958115183244</c:v>
                </c:pt>
              </c:numCache>
            </c:numRef>
          </c:val>
        </c:ser>
        <c:ser>
          <c:idx val="5"/>
          <c:order val="5"/>
          <c:tx>
            <c:strRef>
              <c:f>Sheet8!$H$3:$H$4</c:f>
              <c:strCache>
                <c:ptCount val="1"/>
                <c:pt idx="0">
                  <c:v>Percentage SSC</c:v>
                </c:pt>
              </c:strCache>
            </c:strRef>
          </c:tx>
          <c:cat>
            <c:strRef>
              <c:f>Sheet8!$B$5:$B$13</c:f>
              <c:strCache>
                <c:ptCount val="9"/>
                <c:pt idx="0">
                  <c:v>Latif Bawani (Bawani Adarsha School)</c:v>
                </c:pt>
                <c:pt idx="1">
                  <c:v>Crescent</c:v>
                </c:pt>
                <c:pt idx="2">
                  <c:v>Rajshahi</c:v>
                </c:pt>
                <c:pt idx="3">
                  <c:v>Hafiz (Sabuj Shikhayaton High School)</c:v>
                </c:pt>
                <c:pt idx="4">
                  <c:v>Khalishpur</c:v>
                </c:pt>
                <c:pt idx="5">
                  <c:v>Alim (Alim-Eastern High School)</c:v>
                </c:pt>
                <c:pt idx="6">
                  <c:v>UMC(UMC HIGH School)</c:v>
                </c:pt>
                <c:pt idx="7">
                  <c:v>Star HIGH SCHOOL</c:v>
                </c:pt>
                <c:pt idx="8">
                  <c:v>Platinum</c:v>
                </c:pt>
              </c:strCache>
            </c:strRef>
          </c:cat>
          <c:val>
            <c:numRef>
              <c:f>Sheet8!$H$5:$H$13</c:f>
              <c:numCache>
                <c:formatCode>General</c:formatCode>
                <c:ptCount val="9"/>
                <c:pt idx="0">
                  <c:v>100</c:v>
                </c:pt>
                <c:pt idx="1">
                  <c:v>86.597938144329902</c:v>
                </c:pt>
                <c:pt idx="2">
                  <c:v>100</c:v>
                </c:pt>
                <c:pt idx="3">
                  <c:v>98.936170212765958</c:v>
                </c:pt>
                <c:pt idx="4">
                  <c:v>80</c:v>
                </c:pt>
                <c:pt idx="5">
                  <c:v>86.04651162790698</c:v>
                </c:pt>
                <c:pt idx="6">
                  <c:v>95.906432748538009</c:v>
                </c:pt>
                <c:pt idx="8">
                  <c:v>100</c:v>
                </c:pt>
              </c:numCache>
            </c:numRef>
          </c:val>
        </c:ser>
        <c:shape val="cylinder"/>
        <c:axId val="67200128"/>
        <c:axId val="67201664"/>
        <c:axId val="66253696"/>
      </c:bar3DChart>
      <c:catAx>
        <c:axId val="67200128"/>
        <c:scaling>
          <c:orientation val="minMax"/>
        </c:scaling>
        <c:axPos val="b"/>
        <c:tickLblPos val="nextTo"/>
        <c:crossAx val="67201664"/>
        <c:crosses val="autoZero"/>
        <c:auto val="1"/>
        <c:lblAlgn val="ctr"/>
        <c:lblOffset val="100"/>
      </c:catAx>
      <c:valAx>
        <c:axId val="67201664"/>
        <c:scaling>
          <c:orientation val="minMax"/>
        </c:scaling>
        <c:axPos val="l"/>
        <c:majorGridlines/>
        <c:numFmt formatCode="General" sourceLinked="1"/>
        <c:tickLblPos val="nextTo"/>
        <c:crossAx val="67200128"/>
        <c:crosses val="autoZero"/>
        <c:crossBetween val="between"/>
      </c:valAx>
      <c:serAx>
        <c:axId val="66253696"/>
        <c:scaling>
          <c:orientation val="minMax"/>
        </c:scaling>
        <c:axPos val="b"/>
        <c:tickLblPos val="nextTo"/>
        <c:crossAx val="67201664"/>
        <c:crosses val="autoZero"/>
      </c:serAx>
    </c:plotArea>
    <c:legend>
      <c:legendPos val="r"/>
      <c:layout/>
    </c:legend>
    <c:plotVisOnly val="1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val>
            <c:numRef>
              <c:f>Others!$F$4:$F$39</c:f>
              <c:numCache>
                <c:formatCode>General</c:formatCode>
                <c:ptCount val="36"/>
                <c:pt idx="0">
                  <c:v>1</c:v>
                </c:pt>
                <c:pt idx="2">
                  <c:v>1</c:v>
                </c:pt>
                <c:pt idx="4">
                  <c:v>2</c:v>
                </c:pt>
                <c:pt idx="6">
                  <c:v>5</c:v>
                </c:pt>
                <c:pt idx="7">
                  <c:v>24</c:v>
                </c:pt>
                <c:pt idx="8">
                  <c:v>19</c:v>
                </c:pt>
                <c:pt idx="10">
                  <c:v>24</c:v>
                </c:pt>
                <c:pt idx="11">
                  <c:v>19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6</c:v>
                </c:pt>
                <c:pt idx="18">
                  <c:v>3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3">
                  <c:v>13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4">
                  <c:v>2</c:v>
                </c:pt>
                <c:pt idx="35">
                  <c:v>27</c:v>
                </c:pt>
              </c:numCache>
            </c:numRef>
          </c:val>
        </c:ser>
        <c:axId val="67239296"/>
        <c:axId val="66323584"/>
      </c:barChart>
      <c:catAx>
        <c:axId val="67239296"/>
        <c:scaling>
          <c:orientation val="minMax"/>
        </c:scaling>
        <c:axPos val="b"/>
        <c:tickLblPos val="nextTo"/>
        <c:crossAx val="66323584"/>
        <c:crosses val="autoZero"/>
        <c:auto val="1"/>
        <c:lblAlgn val="ctr"/>
        <c:lblOffset val="100"/>
      </c:catAx>
      <c:valAx>
        <c:axId val="66323584"/>
        <c:scaling>
          <c:orientation val="minMax"/>
        </c:scaling>
        <c:axPos val="l"/>
        <c:majorGridlines/>
        <c:numFmt formatCode="General" sourceLinked="1"/>
        <c:tickLblPos val="nextTo"/>
        <c:crossAx val="67239296"/>
        <c:crosses val="autoZero"/>
        <c:crossBetween val="between"/>
      </c:valAx>
    </c:plotArea>
    <c:legend>
      <c:legendPos val="r"/>
      <c:layout/>
    </c:legend>
    <c:plotVisOnly val="1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7"/>
  <c:chart>
    <c:view3D>
      <c:perspective val="30"/>
    </c:view3D>
    <c:plotArea>
      <c:layout/>
      <c:bar3DChart>
        <c:barDir val="col"/>
        <c:grouping val="standard"/>
        <c:ser>
          <c:idx val="0"/>
          <c:order val="0"/>
          <c:cat>
            <c:strRef>
              <c:f>Others!$E$4:$E$39</c:f>
              <c:strCache>
                <c:ptCount val="36"/>
                <c:pt idx="0">
                  <c:v>e¯¿ I cvU gš¿bvjq ,evsjv‡`k mwPevjq, XvKv</c:v>
                </c:pt>
                <c:pt idx="2">
                  <c:v>e¯¿ I cvU gš¿bvjq ,evsjv‡`k mwPevjq, XvKv</c:v>
                </c:pt>
                <c:pt idx="4">
                  <c:v>e¯¿ I cvU gš¿bvjq ,evsjv‡`k mwPevjq, XvKv</c:v>
                </c:pt>
                <c:pt idx="6">
                  <c:v>e¯¿ I cvU gš¿Yvjq, evsjv‡`k mwPevjq, XvKv</c:v>
                </c:pt>
                <c:pt idx="7">
                  <c:v>b¨vkbvj †cÖvWvKwUwfwU AM©vbvB‡Rkb, wkí gš¿Yvjq, XvKv</c:v>
                </c:pt>
                <c:pt idx="8">
                  <c:v>b¨vkbvj †cÖvWvKwUwfwU AM©vbvB‡Rkb, wkí gš¿Yvjq, XvKv</c:v>
                </c:pt>
                <c:pt idx="10">
                  <c:v>b¨vkbvj †cÖvWvKwUwfwU AM©vbvB‡Rkb, wkí gš¿Yvjq, XvKv</c:v>
                </c:pt>
                <c:pt idx="11">
                  <c:v>b¨vkbvj †cÖvWvKwUwfwU AM©vbvB‡Rkb, wkí gš¿Yvjq, XvKv</c:v>
                </c:pt>
                <c:pt idx="12">
                  <c:v>RvZxq cwiKíbv Dbœqb GKv‡Wwg</c:v>
                </c:pt>
                <c:pt idx="13">
                  <c:v>evsjv‡`k BbwówUDU Ae g¨v‡bR‡g›U</c:v>
                </c:pt>
                <c:pt idx="14">
                  <c:v>evsjv‡`k Bbw÷wUDU Ae g¨v‡bR‡g›U</c:v>
                </c:pt>
                <c:pt idx="15">
                  <c:v>RvZxq cwiKíbv Dbœqb GKv‡Wwg</c:v>
                </c:pt>
                <c:pt idx="16">
                  <c:v>RvZxq cwiKíbv Dbœqb GKv‡Wwg</c:v>
                </c:pt>
                <c:pt idx="17">
                  <c:v>RvZxq cwiKíbv Dbœqb GKv‡Wwg</c:v>
                </c:pt>
                <c:pt idx="18">
                  <c:v>RvZxq cwiKíbv Dbœqb GKv‡Wwg</c:v>
                </c:pt>
                <c:pt idx="19">
                  <c:v>WTO ‡mj, evwYR¨ gš¿Yvjq, XvKv</c:v>
                </c:pt>
                <c:pt idx="20">
                  <c:v>evsjv‡`k Bbw÷wUDU Ae g¨v‡bR‡g›U</c:v>
                </c:pt>
                <c:pt idx="21">
                  <c:v>RvZxq cwiKíbv Dbœqb GKv‡Wwg</c:v>
                </c:pt>
                <c:pt idx="23">
                  <c:v>we‡RGgwm Ges mgš^qKvix “ The Bridge”</c:v>
                </c:pt>
                <c:pt idx="25">
                  <c:v>Dhaka Chamber of Commerce &amp; Industry</c:v>
                </c:pt>
                <c:pt idx="26">
                  <c:v>Dhaka Chamber of Commerce &amp; Industry</c:v>
                </c:pt>
                <c:pt idx="27">
                  <c:v>Dhaka Chamber of Commerce &amp; Industry</c:v>
                </c:pt>
                <c:pt idx="28">
                  <c:v>Dhaka Chamber of Commerce &amp; Industry</c:v>
                </c:pt>
                <c:pt idx="29">
                  <c:v>BUILD / USAID</c:v>
                </c:pt>
                <c:pt idx="30">
                  <c:v>GUzAvB †Uªwbs, cÖavbgš¿xi Kvhv©jq</c:v>
                </c:pt>
                <c:pt idx="31">
                  <c:v>WTO  Cell Of Ministry Of Commerce</c:v>
                </c:pt>
                <c:pt idx="32">
                  <c:v>GbGmwWwm mwPevjq</c:v>
                </c:pt>
                <c:pt idx="34">
                  <c:v>Dhaka Chamber of Commerce &amp; Industry</c:v>
                </c:pt>
                <c:pt idx="35">
                  <c:v>we‡RGgwm cÖavb Kvh©vjq, XvKv</c:v>
                </c:pt>
              </c:strCache>
            </c:strRef>
          </c:cat>
          <c:val>
            <c:numRef>
              <c:f>Others!$F$4:$F$39</c:f>
              <c:numCache>
                <c:formatCode>General</c:formatCode>
                <c:ptCount val="36"/>
                <c:pt idx="0">
                  <c:v>1</c:v>
                </c:pt>
                <c:pt idx="2">
                  <c:v>1</c:v>
                </c:pt>
                <c:pt idx="4">
                  <c:v>2</c:v>
                </c:pt>
                <c:pt idx="6">
                  <c:v>5</c:v>
                </c:pt>
                <c:pt idx="7">
                  <c:v>24</c:v>
                </c:pt>
                <c:pt idx="8">
                  <c:v>19</c:v>
                </c:pt>
                <c:pt idx="10">
                  <c:v>24</c:v>
                </c:pt>
                <c:pt idx="11">
                  <c:v>19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6</c:v>
                </c:pt>
                <c:pt idx="18">
                  <c:v>3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3">
                  <c:v>13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4">
                  <c:v>2</c:v>
                </c:pt>
                <c:pt idx="35">
                  <c:v>27</c:v>
                </c:pt>
              </c:numCache>
            </c:numRef>
          </c:val>
        </c:ser>
        <c:shape val="box"/>
        <c:axId val="67250432"/>
        <c:axId val="67260416"/>
        <c:axId val="44796096"/>
      </c:bar3DChart>
      <c:catAx>
        <c:axId val="67250432"/>
        <c:scaling>
          <c:orientation val="minMax"/>
        </c:scaling>
        <c:axPos val="b"/>
        <c:tickLblPos val="nextTo"/>
        <c:txPr>
          <a:bodyPr/>
          <a:lstStyle/>
          <a:p>
            <a:pPr>
              <a:defRPr baseline="0">
                <a:latin typeface="SutonnyMJ" pitchFamily="2" charset="0"/>
              </a:defRPr>
            </a:pPr>
            <a:endParaRPr lang="en-US"/>
          </a:p>
        </c:txPr>
        <c:crossAx val="67260416"/>
        <c:crosses val="autoZero"/>
        <c:auto val="1"/>
        <c:lblAlgn val="ctr"/>
        <c:lblOffset val="100"/>
      </c:catAx>
      <c:valAx>
        <c:axId val="67260416"/>
        <c:scaling>
          <c:orientation val="minMax"/>
        </c:scaling>
        <c:axPos val="l"/>
        <c:majorGridlines/>
        <c:numFmt formatCode="General" sourceLinked="1"/>
        <c:tickLblPos val="nextTo"/>
        <c:crossAx val="67250432"/>
        <c:crosses val="autoZero"/>
        <c:crossBetween val="between"/>
      </c:valAx>
      <c:serAx>
        <c:axId val="44796096"/>
        <c:scaling>
          <c:orientation val="minMax"/>
        </c:scaling>
        <c:axPos val="b"/>
        <c:tickLblPos val="nextTo"/>
        <c:crossAx val="67260416"/>
        <c:crosses val="autoZero"/>
      </c:serAx>
    </c:plotArea>
    <c:legend>
      <c:legendPos val="r"/>
      <c:layout/>
    </c:legend>
    <c:plotVisOnly val="1"/>
  </c:chart>
  <c:printSettings>
    <c:headerFooter/>
    <c:pageMargins b="0.750000000000002" l="0.70000000000000062" r="0.70000000000000062" t="0.750000000000002" header="0.30000000000000032" footer="0.30000000000000032"/>
    <c:pageSetup paperSize="285" orientation="landscape" horizontalDpi="0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baseline="0">
                <a:latin typeface="SutonnyMJ" pitchFamily="2" charset="0"/>
              </a:rPr>
              <a:t>2016-17 cÖwkÿYcÖvß‡`i msL¨v</a:t>
            </a:r>
          </a:p>
        </c:rich>
      </c:tx>
      <c:layout/>
    </c:title>
    <c:view3D>
      <c:rAngAx val="1"/>
    </c:view3D>
    <c:plotArea>
      <c:layout/>
      <c:pie3DChart>
        <c:varyColors val="1"/>
        <c:ser>
          <c:idx val="0"/>
          <c:order val="0"/>
          <c:tx>
            <c:strRef>
              <c:f>Sheet6!$C$2:$C$3</c:f>
              <c:strCache>
                <c:ptCount val="1"/>
                <c:pt idx="0">
                  <c:v>2016-17 cÖwkÿYcÖvß‡`i msL¨v</c:v>
                </c:pt>
              </c:strCache>
            </c:strRef>
          </c:tx>
          <c:explosion val="25"/>
          <c:dLbls>
            <c:txPr>
              <a:bodyPr/>
              <a:lstStyle/>
              <a:p>
                <a:pPr>
                  <a:defRPr baseline="0">
                    <a:latin typeface="SutonnyMJ" pitchFamily="2" charset="0"/>
                  </a:defRPr>
                </a:pPr>
                <a:endParaRPr lang="en-US"/>
              </a:p>
            </c:txPr>
            <c:showCatName val="1"/>
            <c:showPercent val="1"/>
            <c:showLeaderLines val="1"/>
          </c:dLbls>
          <c:cat>
            <c:strRef>
              <c:f>Sheet6!$B$4:$B$8</c:f>
              <c:strCache>
                <c:ptCount val="5"/>
                <c:pt idx="0">
                  <c:v>we‡RGgwm cÖwkÿY †K›`ª, XvKv</c:v>
                </c:pt>
                <c:pt idx="1">
                  <c:v>AvÂwjK cÖwkÿY †K›`ª, PÆMÖvg</c:v>
                </c:pt>
                <c:pt idx="2">
                  <c:v>AvÂwjK cÖwkÿY †K›`ª, Lyjbv</c:v>
                </c:pt>
                <c:pt idx="3">
                  <c:v>Ab `¨v Re †Uªwbs</c:v>
                </c:pt>
                <c:pt idx="4">
                  <c:v>Ab¨vb¨</c:v>
                </c:pt>
              </c:strCache>
            </c:strRef>
          </c:cat>
          <c:val>
            <c:numRef>
              <c:f>Sheet6!$C$4:$C$8</c:f>
              <c:numCache>
                <c:formatCode>General</c:formatCode>
                <c:ptCount val="5"/>
                <c:pt idx="0">
                  <c:v>733</c:v>
                </c:pt>
                <c:pt idx="1">
                  <c:v>432</c:v>
                </c:pt>
                <c:pt idx="2">
                  <c:v>363</c:v>
                </c:pt>
                <c:pt idx="3">
                  <c:v>4604</c:v>
                </c:pt>
                <c:pt idx="4">
                  <c:v>172</c:v>
                </c:pt>
              </c:numCache>
            </c:numRef>
          </c:val>
        </c:ser>
        <c:dLbls>
          <c:showCatName val="1"/>
          <c:showPercent val="1"/>
        </c:dLbls>
      </c:pie3DChart>
    </c:plotArea>
    <c:plotVisOnly val="1"/>
  </c:chart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Sheet5!$B$129</c:f>
              <c:strCache>
                <c:ptCount val="1"/>
                <c:pt idx="0">
                  <c:v>cÖwkÿ‡Y AskMÖnYKvixi msL¨v</c:v>
                </c:pt>
              </c:strCache>
            </c:strRef>
          </c:tx>
          <c:explosion val="25"/>
          <c:cat>
            <c:strRef>
              <c:f>Sheet5!$A$130:$A$137</c:f>
              <c:strCache>
                <c:ptCount val="8"/>
                <c:pt idx="0">
                  <c:v>miKvix Kg©m¤úv`b e¨e¯’vcbv †Kvm©</c:v>
                </c:pt>
                <c:pt idx="1">
                  <c:v>wcwcG 2006, wcwcAvi 2008</c:v>
                </c:pt>
                <c:pt idx="2">
                  <c:v>G¨vWfvÝW Kw¤úDUvi †Kvm©</c:v>
                </c:pt>
                <c:pt idx="3">
                  <c:v>evwl©K Kg©m¤úv`b Pzw³</c:v>
                </c:pt>
                <c:pt idx="4">
                  <c:v>e-gp welqK cÖwkÿY</c:v>
                </c:pt>
                <c:pt idx="5">
                  <c:v>B-dvBwjs</c:v>
                </c:pt>
                <c:pt idx="6">
                  <c:v>KAIZEN  cÖwkÿY Kg©m~Px</c:v>
                </c:pt>
                <c:pt idx="7">
                  <c:v>Ab¨vb¨</c:v>
                </c:pt>
              </c:strCache>
            </c:strRef>
          </c:cat>
          <c:val>
            <c:numRef>
              <c:f>Sheet5!$B$130:$B$137</c:f>
              <c:numCache>
                <c:formatCode>General</c:formatCode>
                <c:ptCount val="8"/>
                <c:pt idx="0">
                  <c:v>798</c:v>
                </c:pt>
                <c:pt idx="1">
                  <c:v>83</c:v>
                </c:pt>
                <c:pt idx="2">
                  <c:v>242</c:v>
                </c:pt>
                <c:pt idx="3">
                  <c:v>2</c:v>
                </c:pt>
                <c:pt idx="4">
                  <c:v>45</c:v>
                </c:pt>
                <c:pt idx="5">
                  <c:v>118</c:v>
                </c:pt>
                <c:pt idx="6">
                  <c:v>86</c:v>
                </c:pt>
                <c:pt idx="7">
                  <c:v>77</c:v>
                </c:pt>
              </c:numCache>
            </c:numRef>
          </c:val>
        </c:ser>
      </c:pie3DChart>
    </c:plotArea>
    <c:legend>
      <c:legendPos val="r"/>
      <c:layout/>
    </c:legend>
    <c:plotVisOnly val="1"/>
  </c:chart>
  <c:txPr>
    <a:bodyPr/>
    <a:lstStyle/>
    <a:p>
      <a:pPr>
        <a:defRPr>
          <a:latin typeface="SutonnyMJ" pitchFamily="2" charset="0"/>
          <a:cs typeface="SutonnyMJ" pitchFamily="2" charset="0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Pr>
        <a:bodyPr/>
        <a:lstStyle/>
        <a:p>
          <a:pPr>
            <a:defRPr>
              <a:latin typeface="SutonnyMJ" pitchFamily="2" charset="0"/>
              <a:cs typeface="SutonnyMJ" pitchFamily="2" charset="0"/>
            </a:defRPr>
          </a:pPr>
          <a:endParaRPr lang="en-US"/>
        </a:p>
      </c:txPr>
    </c:title>
    <c:plotArea>
      <c:layout/>
      <c:pieChart>
        <c:varyColors val="1"/>
        <c:ser>
          <c:idx val="0"/>
          <c:order val="0"/>
          <c:tx>
            <c:strRef>
              <c:f>Sheet7!$C$2</c:f>
              <c:strCache>
                <c:ptCount val="1"/>
                <c:pt idx="0">
                  <c:v>2016-17 A_©erm‡i cÖwkÿ‡Y AskMÖnYKvixi msL¨v</c:v>
                </c:pt>
              </c:strCache>
            </c:strRef>
          </c:tx>
          <c:dLbls>
            <c:showPercent val="1"/>
          </c:dLbls>
          <c:cat>
            <c:strRef>
              <c:f>Sheet7!$B$3:$B$11</c:f>
              <c:strCache>
                <c:ptCount val="9"/>
                <c:pt idx="0">
                  <c:v>miKvix Kg©m¤úv`b e¨e¯’vcbv †Kvm©</c:v>
                </c:pt>
                <c:pt idx="1">
                  <c:v>wcwcG 2006, wcwcAvi 2008</c:v>
                </c:pt>
                <c:pt idx="2">
                  <c:v>G¨vWfvÝW Kw¤úDUvi †Kvm©</c:v>
                </c:pt>
                <c:pt idx="3">
                  <c:v>evwl©K Kg©m¤úv`b Pzw³</c:v>
                </c:pt>
                <c:pt idx="4">
                  <c:v>ই-জিপি welqK cÖwkÿY</c:v>
                </c:pt>
                <c:pt idx="5">
                  <c:v>B-dvBwjs</c:v>
                </c:pt>
                <c:pt idx="6">
                  <c:v>KvB‡Rb cÖwkÿY Kg©m~Px</c:v>
                </c:pt>
                <c:pt idx="7">
                  <c:v>অন দ্যা জব ট্রেনিং</c:v>
                </c:pt>
                <c:pt idx="8">
                  <c:v>Ab¨vb¨</c:v>
                </c:pt>
              </c:strCache>
            </c:strRef>
          </c:cat>
          <c:val>
            <c:numRef>
              <c:f>Sheet7!$C$3:$C$11</c:f>
              <c:numCache>
                <c:formatCode>General</c:formatCode>
                <c:ptCount val="9"/>
                <c:pt idx="0">
                  <c:v>798</c:v>
                </c:pt>
                <c:pt idx="1">
                  <c:v>83</c:v>
                </c:pt>
                <c:pt idx="2">
                  <c:v>242</c:v>
                </c:pt>
                <c:pt idx="3">
                  <c:v>2</c:v>
                </c:pt>
                <c:pt idx="4">
                  <c:v>45</c:v>
                </c:pt>
                <c:pt idx="5">
                  <c:v>118</c:v>
                </c:pt>
                <c:pt idx="6">
                  <c:v>86</c:v>
                </c:pt>
                <c:pt idx="7">
                  <c:v>4604</c:v>
                </c:pt>
                <c:pt idx="8">
                  <c:v>77</c:v>
                </c:pt>
              </c:numCache>
            </c:numRef>
          </c:val>
        </c:ser>
        <c:dLbls>
          <c:showPercent val="1"/>
        </c:dLbls>
        <c:firstSliceAng val="0"/>
      </c:pieChart>
    </c:plotArea>
    <c:legend>
      <c:legendPos val="r"/>
      <c:txPr>
        <a:bodyPr/>
        <a:lstStyle/>
        <a:p>
          <a:pPr>
            <a:defRPr>
              <a:latin typeface="SutonnyMJ" pitchFamily="2" charset="0"/>
              <a:cs typeface="SutonnyMJ" pitchFamily="2" charset="0"/>
            </a:defRPr>
          </a:pPr>
          <a:endParaRPr lang="en-US"/>
        </a:p>
      </c:txPr>
    </c:legend>
    <c:plotVisOnly val="1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Sheet9!$C$4</c:f>
              <c:strCache>
                <c:ptCount val="1"/>
                <c:pt idx="0">
                  <c:v>প্রশিক্ষণ প্রাপ্তদের সংখ্যা ২০১৫-১৬</c:v>
                </c:pt>
              </c:strCache>
            </c:strRef>
          </c:tx>
          <c:cat>
            <c:strRef>
              <c:f>Sheet9!$B$5:$B$7</c:f>
              <c:strCache>
                <c:ptCount val="3"/>
                <c:pt idx="0">
                  <c:v>বিজেএমসি প্রশিক্ষণ কেন্দ্র, ঢাকা</c:v>
                </c:pt>
                <c:pt idx="1">
                  <c:v>আঞ্চলিক প্রশিক্ষণ কেন্দ্র, চট্টগ্রাম</c:v>
                </c:pt>
                <c:pt idx="2">
                  <c:v>আঞ্চলিক প্রশিক্ষণ কেন্দ্র, খুলনা</c:v>
                </c:pt>
              </c:strCache>
            </c:strRef>
          </c:cat>
          <c:val>
            <c:numRef>
              <c:f>Sheet9!$C$5:$C$7</c:f>
              <c:numCache>
                <c:formatCode>[$-5000445]0</c:formatCode>
                <c:ptCount val="3"/>
                <c:pt idx="0">
                  <c:v>514</c:v>
                </c:pt>
                <c:pt idx="1">
                  <c:v>582</c:v>
                </c:pt>
                <c:pt idx="2">
                  <c:v>753</c:v>
                </c:pt>
              </c:numCache>
            </c:numRef>
          </c:val>
        </c:ser>
        <c:ser>
          <c:idx val="1"/>
          <c:order val="1"/>
          <c:tx>
            <c:strRef>
              <c:f>Sheet9!$D$4</c:f>
              <c:strCache>
                <c:ptCount val="1"/>
                <c:pt idx="0">
                  <c:v>প্রশিক্ষণ প্রাপ্তদের সংখ্যা ২০১৬-১৭</c:v>
                </c:pt>
              </c:strCache>
            </c:strRef>
          </c:tx>
          <c:cat>
            <c:strRef>
              <c:f>Sheet9!$B$5:$B$7</c:f>
              <c:strCache>
                <c:ptCount val="3"/>
                <c:pt idx="0">
                  <c:v>বিজেএমসি প্রশিক্ষণ কেন্দ্র, ঢাকা</c:v>
                </c:pt>
                <c:pt idx="1">
                  <c:v>আঞ্চলিক প্রশিক্ষণ কেন্দ্র, চট্টগ্রাম</c:v>
                </c:pt>
                <c:pt idx="2">
                  <c:v>আঞ্চলিক প্রশিক্ষণ কেন্দ্র, খুলনা</c:v>
                </c:pt>
              </c:strCache>
            </c:strRef>
          </c:cat>
          <c:val>
            <c:numRef>
              <c:f>Sheet9!$D$5:$D$7</c:f>
              <c:numCache>
                <c:formatCode>[$-5000445]0</c:formatCode>
                <c:ptCount val="3"/>
                <c:pt idx="0">
                  <c:v>491</c:v>
                </c:pt>
                <c:pt idx="1">
                  <c:v>445</c:v>
                </c:pt>
                <c:pt idx="2">
                  <c:v>350</c:v>
                </c:pt>
              </c:numCache>
            </c:numRef>
          </c:val>
        </c:ser>
        <c:shape val="cylinder"/>
        <c:axId val="70218112"/>
        <c:axId val="70219648"/>
        <c:axId val="0"/>
      </c:bar3DChart>
      <c:catAx>
        <c:axId val="70218112"/>
        <c:scaling>
          <c:orientation val="minMax"/>
        </c:scaling>
        <c:axPos val="b"/>
        <c:tickLblPos val="nextTo"/>
        <c:crossAx val="70219648"/>
        <c:crosses val="autoZero"/>
        <c:auto val="1"/>
        <c:lblAlgn val="ctr"/>
        <c:lblOffset val="100"/>
      </c:catAx>
      <c:valAx>
        <c:axId val="70219648"/>
        <c:scaling>
          <c:orientation val="minMax"/>
        </c:scaling>
        <c:axPos val="l"/>
        <c:majorGridlines/>
        <c:numFmt formatCode="[$-5000445]0" sourceLinked="1"/>
        <c:tickLblPos val="nextTo"/>
        <c:crossAx val="7021811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217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4082143" cy="219031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542924</xdr:colOff>
      <xdr:row>2</xdr:row>
      <xdr:rowOff>133350</xdr:rowOff>
    </xdr:from>
    <xdr:to>
      <xdr:col>11</xdr:col>
      <xdr:colOff>276225</xdr:colOff>
      <xdr:row>21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438149</xdr:colOff>
      <xdr:row>0</xdr:row>
      <xdr:rowOff>0</xdr:rowOff>
    </xdr:from>
    <xdr:to>
      <xdr:col>13</xdr:col>
      <xdr:colOff>19051</xdr:colOff>
      <xdr:row>43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542924</xdr:colOff>
      <xdr:row>2</xdr:row>
      <xdr:rowOff>133350</xdr:rowOff>
    </xdr:from>
    <xdr:to>
      <xdr:col>11</xdr:col>
      <xdr:colOff>276225</xdr:colOff>
      <xdr:row>22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2847975</xdr:colOff>
      <xdr:row>14</xdr:row>
      <xdr:rowOff>171450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90600"/>
          <a:ext cx="2847975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2828925</xdr:colOff>
      <xdr:row>4</xdr:row>
      <xdr:rowOff>0</xdr:rowOff>
    </xdr:from>
    <xdr:to>
      <xdr:col>0</xdr:col>
      <xdr:colOff>5676900</xdr:colOff>
      <xdr:row>14</xdr:row>
      <xdr:rowOff>171450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28925" y="990600"/>
          <a:ext cx="2847975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0</xdr:col>
      <xdr:colOff>6010275</xdr:colOff>
      <xdr:row>30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5153024</xdr:colOff>
      <xdr:row>46</xdr:row>
      <xdr:rowOff>133350</xdr:rowOff>
    </xdr:to>
    <xdr:pic>
      <xdr:nvPicPr>
        <xdr:cNvPr id="5" name="Picture 4" descr="C:\Users\Training\Desktop\IMG_20190620_162514 (1)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7610475"/>
          <a:ext cx="5153024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5000625</xdr:colOff>
      <xdr:row>65</xdr:row>
      <xdr:rowOff>85725</xdr:rowOff>
    </xdr:to>
    <xdr:pic>
      <xdr:nvPicPr>
        <xdr:cNvPr id="6" name="Picture 5"/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11344275"/>
          <a:ext cx="5000625" cy="275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1600200</xdr:colOff>
      <xdr:row>17</xdr:row>
      <xdr:rowOff>200026</xdr:rowOff>
    </xdr:from>
    <xdr:to>
      <xdr:col>10</xdr:col>
      <xdr:colOff>600075</xdr:colOff>
      <xdr:row>36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514350</xdr:colOff>
      <xdr:row>4</xdr:row>
      <xdr:rowOff>400050</xdr:rowOff>
    </xdr:from>
    <xdr:to>
      <xdr:col>25</xdr:col>
      <xdr:colOff>247650</xdr:colOff>
      <xdr:row>23</xdr:row>
      <xdr:rowOff>133350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4082143" cy="219031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23</xdr:row>
      <xdr:rowOff>323850</xdr:rowOff>
    </xdr:from>
    <xdr:to>
      <xdr:col>11</xdr:col>
      <xdr:colOff>9525</xdr:colOff>
      <xdr:row>39</xdr:row>
      <xdr:rowOff>95250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581025</xdr:colOff>
      <xdr:row>5</xdr:row>
      <xdr:rowOff>114300</xdr:rowOff>
    </xdr:from>
    <xdr:to>
      <xdr:col>11</xdr:col>
      <xdr:colOff>276225</xdr:colOff>
      <xdr:row>19</xdr:row>
      <xdr:rowOff>57150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561975</xdr:colOff>
      <xdr:row>126</xdr:row>
      <xdr:rowOff>9524</xdr:rowOff>
    </xdr:from>
    <xdr:to>
      <xdr:col>7</xdr:col>
      <xdr:colOff>38100</xdr:colOff>
      <xdr:row>143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542924</xdr:colOff>
      <xdr:row>2</xdr:row>
      <xdr:rowOff>133350</xdr:rowOff>
    </xdr:from>
    <xdr:to>
      <xdr:col>11</xdr:col>
      <xdr:colOff>276225</xdr:colOff>
      <xdr:row>22</xdr:row>
      <xdr:rowOff>57150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5</xdr:row>
      <xdr:rowOff>28575</xdr:rowOff>
    </xdr:from>
    <xdr:to>
      <xdr:col>12</xdr:col>
      <xdr:colOff>438150</xdr:colOff>
      <xdr:row>19</xdr:row>
      <xdr:rowOff>85725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E140"/>
  <sheetViews>
    <sheetView topLeftCell="A121" workbookViewId="0">
      <selection activeCell="A123" sqref="A123:XFD123"/>
    </sheetView>
  </sheetViews>
  <sheetFormatPr defaultRowHeight="15"/>
  <cols>
    <col min="1" max="1" width="29" customWidth="1"/>
    <col min="2" max="2" width="25.42578125" customWidth="1"/>
    <col min="3" max="3" width="20.42578125" customWidth="1"/>
    <col min="4" max="4" width="23" customWidth="1"/>
    <col min="5" max="5" width="18.140625" customWidth="1"/>
  </cols>
  <sheetData>
    <row r="2" spans="1:5" ht="15.75" thickBot="1"/>
    <row r="3" spans="1:5" ht="22.5" customHeight="1" thickBot="1">
      <c r="A3" s="1" t="s">
        <v>0</v>
      </c>
      <c r="B3" s="2" t="s">
        <v>1</v>
      </c>
      <c r="C3" s="2" t="s">
        <v>2</v>
      </c>
      <c r="D3" s="2" t="s">
        <v>3</v>
      </c>
      <c r="E3" s="3">
        <v>19</v>
      </c>
    </row>
    <row r="4" spans="1:5" ht="25.5" customHeight="1" thickBot="1">
      <c r="A4" s="4" t="s">
        <v>4</v>
      </c>
      <c r="B4" s="5">
        <v>42574</v>
      </c>
      <c r="C4" s="6" t="s">
        <v>2</v>
      </c>
      <c r="D4" s="6" t="s">
        <v>3</v>
      </c>
      <c r="E4" s="7">
        <v>28</v>
      </c>
    </row>
    <row r="5" spans="1:5" ht="21" customHeight="1" thickBot="1">
      <c r="A5" s="4" t="s">
        <v>5</v>
      </c>
      <c r="B5" s="5">
        <v>42575</v>
      </c>
      <c r="C5" s="6" t="s">
        <v>2</v>
      </c>
      <c r="D5" s="6" t="s">
        <v>3</v>
      </c>
      <c r="E5" s="7">
        <v>31</v>
      </c>
    </row>
    <row r="6" spans="1:5" ht="33" customHeight="1" thickBot="1">
      <c r="A6" s="4" t="s">
        <v>6</v>
      </c>
      <c r="B6" s="5">
        <v>42576</v>
      </c>
      <c r="C6" s="6" t="s">
        <v>2</v>
      </c>
      <c r="D6" s="6" t="s">
        <v>3</v>
      </c>
      <c r="E6" s="7">
        <v>24</v>
      </c>
    </row>
    <row r="7" spans="1:5" ht="27.75" customHeight="1" thickBot="1">
      <c r="A7" s="4" t="s">
        <v>7</v>
      </c>
      <c r="B7" s="6" t="s">
        <v>8</v>
      </c>
      <c r="C7" s="6" t="s">
        <v>9</v>
      </c>
      <c r="D7" s="6" t="s">
        <v>3</v>
      </c>
      <c r="E7" s="7">
        <v>19</v>
      </c>
    </row>
    <row r="8" spans="1:5" ht="22.5" customHeight="1" thickBot="1">
      <c r="A8" s="4" t="s">
        <v>10</v>
      </c>
      <c r="B8" s="6" t="s">
        <v>11</v>
      </c>
      <c r="C8" s="6" t="s">
        <v>12</v>
      </c>
      <c r="D8" s="6" t="s">
        <v>3</v>
      </c>
      <c r="E8" s="7">
        <v>19</v>
      </c>
    </row>
    <row r="9" spans="1:5" ht="20.25" customHeight="1" thickBot="1">
      <c r="A9" s="4" t="s">
        <v>13</v>
      </c>
      <c r="B9" s="6" t="s">
        <v>14</v>
      </c>
      <c r="C9" s="6" t="s">
        <v>15</v>
      </c>
      <c r="D9" s="6" t="s">
        <v>3</v>
      </c>
      <c r="E9" s="7">
        <v>23</v>
      </c>
    </row>
    <row r="10" spans="1:5" ht="15.75" thickBot="1">
      <c r="A10" s="1" t="s">
        <v>16</v>
      </c>
      <c r="B10" s="2" t="s">
        <v>17</v>
      </c>
      <c r="C10" s="2" t="s">
        <v>2</v>
      </c>
      <c r="D10" s="2" t="s">
        <v>3</v>
      </c>
      <c r="E10" s="3">
        <v>19</v>
      </c>
    </row>
    <row r="11" spans="1:5" ht="15.75" thickBot="1">
      <c r="A11" s="4" t="s">
        <v>18</v>
      </c>
      <c r="B11" s="6" t="s">
        <v>19</v>
      </c>
      <c r="C11" s="6" t="s">
        <v>2</v>
      </c>
      <c r="D11" s="6" t="s">
        <v>3</v>
      </c>
      <c r="E11" s="7">
        <v>19</v>
      </c>
    </row>
    <row r="12" spans="1:5" ht="15.75" thickBot="1">
      <c r="A12" s="4" t="s">
        <v>20</v>
      </c>
      <c r="B12" s="6" t="s">
        <v>21</v>
      </c>
      <c r="C12" s="6" t="s">
        <v>2</v>
      </c>
      <c r="D12" s="6" t="s">
        <v>3</v>
      </c>
      <c r="E12" s="7">
        <v>19</v>
      </c>
    </row>
    <row r="13" spans="1:5" ht="15.75" thickBot="1">
      <c r="A13" s="4" t="s">
        <v>22</v>
      </c>
      <c r="B13" s="6" t="s">
        <v>23</v>
      </c>
      <c r="C13" s="6" t="s">
        <v>2</v>
      </c>
      <c r="D13" s="6" t="s">
        <v>3</v>
      </c>
      <c r="E13" s="7">
        <v>19</v>
      </c>
    </row>
    <row r="14" spans="1:5" ht="15.75" thickBot="1">
      <c r="A14" s="4" t="s">
        <v>24</v>
      </c>
      <c r="B14" s="6" t="s">
        <v>25</v>
      </c>
      <c r="C14" s="6" t="s">
        <v>2</v>
      </c>
      <c r="D14" s="6" t="s">
        <v>3</v>
      </c>
      <c r="E14" s="7">
        <v>18</v>
      </c>
    </row>
    <row r="15" spans="1:5" ht="15.75" thickBot="1">
      <c r="A15" s="4" t="s">
        <v>26</v>
      </c>
      <c r="B15" s="6" t="s">
        <v>17</v>
      </c>
      <c r="C15" s="6" t="s">
        <v>12</v>
      </c>
      <c r="D15" s="6" t="s">
        <v>3</v>
      </c>
      <c r="E15" s="7">
        <v>17</v>
      </c>
    </row>
    <row r="16" spans="1:5" ht="15.75" thickBot="1">
      <c r="A16" s="4" t="s">
        <v>27</v>
      </c>
      <c r="B16" s="6" t="s">
        <v>19</v>
      </c>
      <c r="C16" s="6" t="s">
        <v>12</v>
      </c>
      <c r="D16" s="6" t="s">
        <v>3</v>
      </c>
      <c r="E16" s="7">
        <v>19</v>
      </c>
    </row>
    <row r="17" spans="1:5" ht="15.75" thickBot="1">
      <c r="A17" s="4" t="s">
        <v>28</v>
      </c>
      <c r="B17" s="6" t="s">
        <v>21</v>
      </c>
      <c r="C17" s="6" t="s">
        <v>12</v>
      </c>
      <c r="D17" s="6" t="s">
        <v>3</v>
      </c>
      <c r="E17" s="7">
        <v>18</v>
      </c>
    </row>
    <row r="18" spans="1:5" ht="15.75" thickBot="1">
      <c r="A18" s="4" t="s">
        <v>29</v>
      </c>
      <c r="B18" s="6" t="s">
        <v>23</v>
      </c>
      <c r="C18" s="6" t="s">
        <v>12</v>
      </c>
      <c r="D18" s="6" t="s">
        <v>3</v>
      </c>
      <c r="E18" s="7">
        <v>18</v>
      </c>
    </row>
    <row r="19" spans="1:5" ht="15.75" thickBot="1">
      <c r="A19" s="4" t="s">
        <v>30</v>
      </c>
      <c r="B19" s="6" t="s">
        <v>25</v>
      </c>
      <c r="C19" s="6" t="s">
        <v>12</v>
      </c>
      <c r="D19" s="6" t="s">
        <v>3</v>
      </c>
      <c r="E19" s="7">
        <v>19</v>
      </c>
    </row>
    <row r="20" spans="1:5" ht="15.75" thickBot="1">
      <c r="A20" s="4" t="s">
        <v>31</v>
      </c>
      <c r="B20" s="6" t="s">
        <v>32</v>
      </c>
      <c r="C20" s="6" t="s">
        <v>15</v>
      </c>
      <c r="D20" s="6" t="s">
        <v>3</v>
      </c>
      <c r="E20" s="7">
        <v>22</v>
      </c>
    </row>
    <row r="21" spans="1:5">
      <c r="A21" s="238" t="s">
        <v>33</v>
      </c>
      <c r="B21" s="8" t="s">
        <v>34</v>
      </c>
      <c r="C21" s="238" t="s">
        <v>36</v>
      </c>
      <c r="D21" s="238" t="s">
        <v>37</v>
      </c>
      <c r="E21" s="248">
        <v>1</v>
      </c>
    </row>
    <row r="22" spans="1:5" ht="15.75" thickBot="1">
      <c r="A22" s="239"/>
      <c r="B22" s="6" t="s">
        <v>35</v>
      </c>
      <c r="C22" s="239"/>
      <c r="D22" s="239"/>
      <c r="E22" s="249"/>
    </row>
    <row r="23" spans="1:5">
      <c r="A23" s="238" t="s">
        <v>38</v>
      </c>
      <c r="B23" s="8" t="s">
        <v>34</v>
      </c>
      <c r="C23" s="238" t="s">
        <v>36</v>
      </c>
      <c r="D23" s="238" t="s">
        <v>37</v>
      </c>
      <c r="E23" s="248">
        <v>1</v>
      </c>
    </row>
    <row r="24" spans="1:5" ht="15.75" thickBot="1">
      <c r="A24" s="239"/>
      <c r="B24" s="6" t="s">
        <v>39</v>
      </c>
      <c r="C24" s="239"/>
      <c r="D24" s="239"/>
      <c r="E24" s="249"/>
    </row>
    <row r="25" spans="1:5" ht="15.75" thickBot="1">
      <c r="A25" s="1" t="s">
        <v>40</v>
      </c>
      <c r="B25" s="2" t="s">
        <v>41</v>
      </c>
      <c r="C25" s="2" t="s">
        <v>2</v>
      </c>
      <c r="D25" s="2" t="s">
        <v>3</v>
      </c>
      <c r="E25" s="3">
        <v>16</v>
      </c>
    </row>
    <row r="26" spans="1:5" ht="15.75" thickBot="1">
      <c r="A26" s="4" t="s">
        <v>42</v>
      </c>
      <c r="B26" s="6" t="s">
        <v>43</v>
      </c>
      <c r="C26" s="6" t="s">
        <v>2</v>
      </c>
      <c r="D26" s="6" t="s">
        <v>3</v>
      </c>
      <c r="E26" s="7">
        <v>16</v>
      </c>
    </row>
    <row r="27" spans="1:5" ht="15.75" thickBot="1">
      <c r="A27" s="4" t="s">
        <v>44</v>
      </c>
      <c r="B27" s="6" t="s">
        <v>41</v>
      </c>
      <c r="C27" s="6" t="s">
        <v>9</v>
      </c>
      <c r="D27" s="6" t="s">
        <v>3</v>
      </c>
      <c r="E27" s="7">
        <v>17</v>
      </c>
    </row>
    <row r="28" spans="1:5" ht="15.75" thickBot="1">
      <c r="A28" s="4" t="s">
        <v>45</v>
      </c>
      <c r="B28" s="6" t="s">
        <v>43</v>
      </c>
      <c r="C28" s="6" t="s">
        <v>9</v>
      </c>
      <c r="D28" s="6" t="s">
        <v>3</v>
      </c>
      <c r="E28" s="7">
        <v>19</v>
      </c>
    </row>
    <row r="29" spans="1:5" ht="15.75" thickBot="1">
      <c r="A29" s="4" t="s">
        <v>46</v>
      </c>
      <c r="B29" s="6" t="s">
        <v>47</v>
      </c>
      <c r="C29" s="6" t="s">
        <v>3</v>
      </c>
      <c r="D29" s="6" t="s">
        <v>3</v>
      </c>
      <c r="E29" s="7">
        <v>28</v>
      </c>
    </row>
    <row r="30" spans="1:5" ht="15.75" thickBot="1">
      <c r="A30" s="4" t="s">
        <v>48</v>
      </c>
      <c r="B30" s="6" t="s">
        <v>49</v>
      </c>
      <c r="C30" s="6" t="s">
        <v>3</v>
      </c>
      <c r="D30" s="6" t="s">
        <v>3</v>
      </c>
      <c r="E30" s="7">
        <v>28</v>
      </c>
    </row>
    <row r="31" spans="1:5" ht="15.75" thickBot="1">
      <c r="A31" s="4" t="s">
        <v>50</v>
      </c>
      <c r="B31" s="6" t="s">
        <v>51</v>
      </c>
      <c r="C31" s="6" t="s">
        <v>15</v>
      </c>
      <c r="D31" s="6" t="s">
        <v>3</v>
      </c>
      <c r="E31" s="7">
        <v>22</v>
      </c>
    </row>
    <row r="32" spans="1:5">
      <c r="A32" s="238" t="s">
        <v>52</v>
      </c>
      <c r="B32" s="8" t="s">
        <v>53</v>
      </c>
      <c r="C32" s="238" t="s">
        <v>36</v>
      </c>
      <c r="D32" s="238" t="s">
        <v>37</v>
      </c>
      <c r="E32" s="248">
        <v>2</v>
      </c>
    </row>
    <row r="33" spans="1:5" ht="15.75" thickBot="1">
      <c r="A33" s="239"/>
      <c r="B33" s="6" t="s">
        <v>54</v>
      </c>
      <c r="C33" s="239"/>
      <c r="D33" s="239"/>
      <c r="E33" s="249"/>
    </row>
    <row r="34" spans="1:5">
      <c r="A34" s="238" t="s">
        <v>55</v>
      </c>
      <c r="B34" s="8" t="s">
        <v>56</v>
      </c>
      <c r="C34" s="238" t="s">
        <v>58</v>
      </c>
      <c r="D34" s="238" t="s">
        <v>59</v>
      </c>
      <c r="E34" s="248">
        <v>2</v>
      </c>
    </row>
    <row r="35" spans="1:5" ht="15.75" thickBot="1">
      <c r="A35" s="239"/>
      <c r="B35" s="6" t="s">
        <v>57</v>
      </c>
      <c r="C35" s="239"/>
      <c r="D35" s="239"/>
      <c r="E35" s="249"/>
    </row>
    <row r="36" spans="1:5" ht="30.75" thickBot="1">
      <c r="A36" s="9" t="s">
        <v>60</v>
      </c>
      <c r="B36" s="10" t="s">
        <v>61</v>
      </c>
      <c r="C36" s="10" t="s">
        <v>2</v>
      </c>
      <c r="D36" s="10" t="s">
        <v>3</v>
      </c>
      <c r="E36" s="11">
        <v>13</v>
      </c>
    </row>
    <row r="37" spans="1:5" ht="30.75" thickBot="1">
      <c r="A37" s="12" t="s">
        <v>62</v>
      </c>
      <c r="B37" s="13" t="s">
        <v>61</v>
      </c>
      <c r="C37" s="13" t="s">
        <v>9</v>
      </c>
      <c r="D37" s="13" t="s">
        <v>3</v>
      </c>
      <c r="E37" s="14">
        <v>18</v>
      </c>
    </row>
    <row r="38" spans="1:5" ht="30.75" thickBot="1">
      <c r="A38" s="12" t="s">
        <v>63</v>
      </c>
      <c r="B38" s="13" t="s">
        <v>64</v>
      </c>
      <c r="C38" s="13" t="s">
        <v>3</v>
      </c>
      <c r="D38" s="13" t="s">
        <v>3</v>
      </c>
      <c r="E38" s="14">
        <v>30</v>
      </c>
    </row>
    <row r="39" spans="1:5">
      <c r="A39" s="250" t="s">
        <v>65</v>
      </c>
      <c r="B39" s="15" t="s">
        <v>66</v>
      </c>
      <c r="C39" s="250" t="s">
        <v>15</v>
      </c>
      <c r="D39" s="250" t="s">
        <v>3</v>
      </c>
      <c r="E39" s="252">
        <v>21</v>
      </c>
    </row>
    <row r="40" spans="1:5" ht="15.75" thickBot="1">
      <c r="A40" s="251"/>
      <c r="B40" s="16">
        <v>42649</v>
      </c>
      <c r="C40" s="251"/>
      <c r="D40" s="251"/>
      <c r="E40" s="253"/>
    </row>
    <row r="41" spans="1:5">
      <c r="A41" s="250" t="s">
        <v>67</v>
      </c>
      <c r="B41" s="15" t="s">
        <v>68</v>
      </c>
      <c r="C41" s="250" t="s">
        <v>15</v>
      </c>
      <c r="D41" s="250" t="s">
        <v>3</v>
      </c>
      <c r="E41" s="252">
        <v>20</v>
      </c>
    </row>
    <row r="42" spans="1:5" ht="15.75" thickBot="1">
      <c r="A42" s="251"/>
      <c r="B42" s="13" t="s">
        <v>69</v>
      </c>
      <c r="C42" s="251"/>
      <c r="D42" s="251"/>
      <c r="E42" s="253"/>
    </row>
    <row r="43" spans="1:5" ht="29.25" thickBot="1">
      <c r="A43" s="17" t="s">
        <v>70</v>
      </c>
      <c r="B43" s="18" t="s">
        <v>71</v>
      </c>
      <c r="C43" s="18" t="s">
        <v>2</v>
      </c>
      <c r="D43" s="18" t="s">
        <v>3</v>
      </c>
      <c r="E43" s="19">
        <v>18</v>
      </c>
    </row>
    <row r="44" spans="1:5" ht="29.25" thickBot="1">
      <c r="A44" s="20" t="s">
        <v>72</v>
      </c>
      <c r="B44" s="21" t="s">
        <v>73</v>
      </c>
      <c r="C44" s="21" t="s">
        <v>2</v>
      </c>
      <c r="D44" s="21" t="s">
        <v>3</v>
      </c>
      <c r="E44" s="22">
        <v>19</v>
      </c>
    </row>
    <row r="45" spans="1:5" ht="29.25" thickBot="1">
      <c r="A45" s="20" t="s">
        <v>74</v>
      </c>
      <c r="B45" s="21" t="s">
        <v>71</v>
      </c>
      <c r="C45" s="21" t="s">
        <v>9</v>
      </c>
      <c r="D45" s="21" t="s">
        <v>3</v>
      </c>
      <c r="E45" s="22">
        <v>18</v>
      </c>
    </row>
    <row r="46" spans="1:5" ht="29.25" thickBot="1">
      <c r="A46" s="20" t="s">
        <v>75</v>
      </c>
      <c r="B46" s="21" t="s">
        <v>73</v>
      </c>
      <c r="C46" s="21" t="s">
        <v>9</v>
      </c>
      <c r="D46" s="21" t="s">
        <v>3</v>
      </c>
      <c r="E46" s="22">
        <v>19</v>
      </c>
    </row>
    <row r="47" spans="1:5">
      <c r="A47" s="242" t="s">
        <v>76</v>
      </c>
      <c r="B47" s="24" t="s">
        <v>77</v>
      </c>
      <c r="C47" s="242" t="s">
        <v>15</v>
      </c>
      <c r="D47" s="242" t="s">
        <v>3</v>
      </c>
      <c r="E47" s="244">
        <v>21</v>
      </c>
    </row>
    <row r="48" spans="1:5" ht="15.75" thickBot="1">
      <c r="A48" s="243"/>
      <c r="B48" s="25">
        <v>42691</v>
      </c>
      <c r="C48" s="243"/>
      <c r="D48" s="243"/>
      <c r="E48" s="245"/>
    </row>
    <row r="49" spans="1:5">
      <c r="A49" s="23" t="s">
        <v>78</v>
      </c>
      <c r="B49" s="24" t="s">
        <v>80</v>
      </c>
      <c r="C49" s="242" t="s">
        <v>15</v>
      </c>
      <c r="D49" s="242" t="s">
        <v>3</v>
      </c>
      <c r="E49" s="244">
        <v>15</v>
      </c>
    </row>
    <row r="50" spans="1:5" ht="15.75" thickBot="1">
      <c r="A50" s="20" t="s">
        <v>79</v>
      </c>
      <c r="B50" s="21" t="s">
        <v>81</v>
      </c>
      <c r="C50" s="243"/>
      <c r="D50" s="243"/>
      <c r="E50" s="245"/>
    </row>
    <row r="51" spans="1:5">
      <c r="A51" s="23" t="s">
        <v>78</v>
      </c>
      <c r="B51" s="24" t="s">
        <v>83</v>
      </c>
      <c r="C51" s="242" t="s">
        <v>15</v>
      </c>
      <c r="D51" s="242" t="s">
        <v>3</v>
      </c>
      <c r="E51" s="244">
        <v>15</v>
      </c>
    </row>
    <row r="52" spans="1:5" ht="15.75" thickBot="1">
      <c r="A52" s="20" t="s">
        <v>82</v>
      </c>
      <c r="B52" s="21" t="s">
        <v>84</v>
      </c>
      <c r="C52" s="243"/>
      <c r="D52" s="243"/>
      <c r="E52" s="245"/>
    </row>
    <row r="53" spans="1:5">
      <c r="A53" s="23" t="s">
        <v>78</v>
      </c>
      <c r="B53" s="24" t="s">
        <v>86</v>
      </c>
      <c r="C53" s="242" t="s">
        <v>15</v>
      </c>
      <c r="D53" s="242" t="s">
        <v>3</v>
      </c>
      <c r="E53" s="244">
        <v>15</v>
      </c>
    </row>
    <row r="54" spans="1:5" ht="15.75" thickBot="1">
      <c r="A54" s="20" t="s">
        <v>85</v>
      </c>
      <c r="B54" s="21" t="s">
        <v>87</v>
      </c>
      <c r="C54" s="243"/>
      <c r="D54" s="243"/>
      <c r="E54" s="245"/>
    </row>
    <row r="55" spans="1:5" ht="26.25" thickBot="1">
      <c r="A55" s="26" t="s">
        <v>88</v>
      </c>
      <c r="B55" s="6" t="s">
        <v>89</v>
      </c>
      <c r="C55" s="6" t="s">
        <v>90</v>
      </c>
      <c r="D55" s="6" t="s">
        <v>91</v>
      </c>
      <c r="E55" s="7">
        <v>5</v>
      </c>
    </row>
    <row r="56" spans="1:5" ht="26.25" thickBot="1">
      <c r="A56" s="26" t="s">
        <v>92</v>
      </c>
      <c r="B56" s="6" t="s">
        <v>93</v>
      </c>
      <c r="C56" s="6" t="s">
        <v>94</v>
      </c>
      <c r="D56" s="6" t="s">
        <v>95</v>
      </c>
      <c r="E56" s="7">
        <v>24</v>
      </c>
    </row>
    <row r="57" spans="1:5" ht="29.25" thickBot="1">
      <c r="A57" s="17" t="s">
        <v>96</v>
      </c>
      <c r="B57" s="18" t="s">
        <v>97</v>
      </c>
      <c r="C57" s="18" t="s">
        <v>2</v>
      </c>
      <c r="D57" s="18" t="s">
        <v>3</v>
      </c>
      <c r="E57" s="19">
        <v>17</v>
      </c>
    </row>
    <row r="58" spans="1:5" ht="29.25" thickBot="1">
      <c r="A58" s="20" t="s">
        <v>98</v>
      </c>
      <c r="B58" s="21" t="s">
        <v>99</v>
      </c>
      <c r="C58" s="21" t="s">
        <v>2</v>
      </c>
      <c r="D58" s="21" t="s">
        <v>3</v>
      </c>
      <c r="E58" s="22">
        <v>16</v>
      </c>
    </row>
    <row r="59" spans="1:5" ht="29.25" thickBot="1">
      <c r="A59" s="20" t="s">
        <v>100</v>
      </c>
      <c r="B59" s="21" t="s">
        <v>97</v>
      </c>
      <c r="C59" s="21" t="s">
        <v>9</v>
      </c>
      <c r="D59" s="21" t="s">
        <v>3</v>
      </c>
      <c r="E59" s="22">
        <v>16</v>
      </c>
    </row>
    <row r="60" spans="1:5" ht="29.25" thickBot="1">
      <c r="A60" s="20" t="s">
        <v>101</v>
      </c>
      <c r="B60" s="21" t="s">
        <v>99</v>
      </c>
      <c r="C60" s="21" t="s">
        <v>9</v>
      </c>
      <c r="D60" s="21" t="s">
        <v>3</v>
      </c>
      <c r="E60" s="22">
        <v>14</v>
      </c>
    </row>
    <row r="61" spans="1:5">
      <c r="A61" s="23" t="s">
        <v>78</v>
      </c>
      <c r="B61" s="24" t="s">
        <v>103</v>
      </c>
      <c r="C61" s="242" t="s">
        <v>15</v>
      </c>
      <c r="D61" s="242" t="s">
        <v>3</v>
      </c>
      <c r="E61" s="244">
        <v>15</v>
      </c>
    </row>
    <row r="62" spans="1:5" ht="15.75" thickBot="1">
      <c r="A62" s="20" t="s">
        <v>102</v>
      </c>
      <c r="B62" s="21" t="s">
        <v>104</v>
      </c>
      <c r="C62" s="243"/>
      <c r="D62" s="243"/>
      <c r="E62" s="245"/>
    </row>
    <row r="63" spans="1:5">
      <c r="A63" s="23" t="s">
        <v>78</v>
      </c>
      <c r="B63" s="24" t="s">
        <v>106</v>
      </c>
      <c r="C63" s="242" t="s">
        <v>15</v>
      </c>
      <c r="D63" s="242" t="s">
        <v>3</v>
      </c>
      <c r="E63" s="244">
        <v>15</v>
      </c>
    </row>
    <row r="64" spans="1:5" ht="15.75" thickBot="1">
      <c r="A64" s="20" t="s">
        <v>105</v>
      </c>
      <c r="B64" s="25">
        <v>42712</v>
      </c>
      <c r="C64" s="243"/>
      <c r="D64" s="243"/>
      <c r="E64" s="245"/>
    </row>
    <row r="65" spans="1:5">
      <c r="A65" s="23" t="s">
        <v>78</v>
      </c>
      <c r="B65" s="24" t="s">
        <v>108</v>
      </c>
      <c r="C65" s="242" t="s">
        <v>15</v>
      </c>
      <c r="D65" s="242" t="s">
        <v>3</v>
      </c>
      <c r="E65" s="244">
        <v>11</v>
      </c>
    </row>
    <row r="66" spans="1:5" ht="15.75" thickBot="1">
      <c r="A66" s="20" t="s">
        <v>107</v>
      </c>
      <c r="B66" s="21" t="s">
        <v>109</v>
      </c>
      <c r="C66" s="243"/>
      <c r="D66" s="243"/>
      <c r="E66" s="245"/>
    </row>
    <row r="67" spans="1:5">
      <c r="A67" s="23" t="s">
        <v>78</v>
      </c>
      <c r="B67" s="24" t="s">
        <v>111</v>
      </c>
      <c r="C67" s="242" t="s">
        <v>15</v>
      </c>
      <c r="D67" s="242" t="s">
        <v>3</v>
      </c>
      <c r="E67" s="244">
        <v>12</v>
      </c>
    </row>
    <row r="68" spans="1:5" ht="15.75" thickBot="1">
      <c r="A68" s="20" t="s">
        <v>110</v>
      </c>
      <c r="B68" s="21" t="s">
        <v>112</v>
      </c>
      <c r="C68" s="243"/>
      <c r="D68" s="243"/>
      <c r="E68" s="245"/>
    </row>
    <row r="69" spans="1:5">
      <c r="A69" s="23" t="s">
        <v>78</v>
      </c>
      <c r="B69" s="24" t="s">
        <v>114</v>
      </c>
      <c r="C69" s="242" t="s">
        <v>15</v>
      </c>
      <c r="D69" s="242" t="s">
        <v>3</v>
      </c>
      <c r="E69" s="244">
        <v>20</v>
      </c>
    </row>
    <row r="70" spans="1:5" ht="15.75" thickBot="1">
      <c r="A70" s="20" t="s">
        <v>113</v>
      </c>
      <c r="B70" s="21" t="s">
        <v>115</v>
      </c>
      <c r="C70" s="243"/>
      <c r="D70" s="243"/>
      <c r="E70" s="245"/>
    </row>
    <row r="71" spans="1:5" ht="29.25" thickBot="1">
      <c r="A71" s="26" t="s">
        <v>116</v>
      </c>
      <c r="B71" s="6" t="s">
        <v>117</v>
      </c>
      <c r="C71" s="21" t="s">
        <v>15</v>
      </c>
      <c r="D71" s="21" t="s">
        <v>3</v>
      </c>
      <c r="E71" s="7">
        <v>18</v>
      </c>
    </row>
    <row r="72" spans="1:5" ht="29.25" thickBot="1">
      <c r="A72" s="26" t="s">
        <v>116</v>
      </c>
      <c r="B72" s="6" t="s">
        <v>118</v>
      </c>
      <c r="C72" s="21" t="s">
        <v>15</v>
      </c>
      <c r="D72" s="21" t="s">
        <v>3</v>
      </c>
      <c r="E72" s="7">
        <v>27</v>
      </c>
    </row>
    <row r="73" spans="1:5">
      <c r="A73" s="246" t="s">
        <v>92</v>
      </c>
      <c r="B73" s="27">
        <v>42890</v>
      </c>
      <c r="C73" s="238" t="s">
        <v>124</v>
      </c>
      <c r="D73" s="238" t="s">
        <v>95</v>
      </c>
      <c r="E73" s="248">
        <v>19</v>
      </c>
    </row>
    <row r="74" spans="1:5" ht="15.75" thickBot="1">
      <c r="A74" s="247"/>
      <c r="B74" s="6" t="s">
        <v>123</v>
      </c>
      <c r="C74" s="239"/>
      <c r="D74" s="239"/>
      <c r="E74" s="249"/>
    </row>
    <row r="75" spans="1:5" ht="26.25" thickBot="1">
      <c r="A75" s="26" t="s">
        <v>92</v>
      </c>
      <c r="B75" s="6" t="s">
        <v>119</v>
      </c>
      <c r="C75" s="6" t="s">
        <v>94</v>
      </c>
      <c r="D75" s="6" t="s">
        <v>95</v>
      </c>
      <c r="E75" s="7">
        <v>24</v>
      </c>
    </row>
    <row r="76" spans="1:5" ht="26.25" thickBot="1">
      <c r="A76" s="26" t="s">
        <v>120</v>
      </c>
      <c r="B76" s="6" t="s">
        <v>121</v>
      </c>
      <c r="C76" s="6" t="s">
        <v>122</v>
      </c>
      <c r="D76" s="6" t="s">
        <v>122</v>
      </c>
      <c r="E76" s="7">
        <v>1</v>
      </c>
    </row>
    <row r="77" spans="1:5" ht="15.75" thickBot="1">
      <c r="A77" s="28" t="s">
        <v>125</v>
      </c>
      <c r="B77" s="29" t="s">
        <v>126</v>
      </c>
      <c r="C77" s="29" t="s">
        <v>2</v>
      </c>
      <c r="D77" s="29" t="s">
        <v>3</v>
      </c>
      <c r="E77" s="30">
        <v>18</v>
      </c>
    </row>
    <row r="78" spans="1:5" ht="15.75" thickBot="1">
      <c r="A78" s="31" t="s">
        <v>127</v>
      </c>
      <c r="B78" s="32" t="s">
        <v>128</v>
      </c>
      <c r="C78" s="32" t="s">
        <v>2</v>
      </c>
      <c r="D78" s="32" t="s">
        <v>3</v>
      </c>
      <c r="E78" s="33">
        <v>18</v>
      </c>
    </row>
    <row r="79" spans="1:5" ht="15.75" thickBot="1">
      <c r="A79" s="31" t="s">
        <v>129</v>
      </c>
      <c r="B79" s="32" t="s">
        <v>130</v>
      </c>
      <c r="C79" s="32" t="s">
        <v>2</v>
      </c>
      <c r="D79" s="32" t="s">
        <v>3</v>
      </c>
      <c r="E79" s="33">
        <v>18</v>
      </c>
    </row>
    <row r="80" spans="1:5" ht="15.75" thickBot="1">
      <c r="A80" s="31" t="s">
        <v>131</v>
      </c>
      <c r="B80" s="32" t="s">
        <v>132</v>
      </c>
      <c r="C80" s="32" t="s">
        <v>2</v>
      </c>
      <c r="D80" s="32" t="s">
        <v>3</v>
      </c>
      <c r="E80" s="33">
        <v>16</v>
      </c>
    </row>
    <row r="81" spans="1:5">
      <c r="A81" s="236" t="s">
        <v>133</v>
      </c>
      <c r="B81" s="34" t="s">
        <v>134</v>
      </c>
      <c r="C81" s="236" t="s">
        <v>12</v>
      </c>
      <c r="D81" s="236" t="s">
        <v>3</v>
      </c>
      <c r="E81" s="230">
        <v>13</v>
      </c>
    </row>
    <row r="82" spans="1:5" ht="15.75" thickBot="1">
      <c r="A82" s="237"/>
      <c r="B82" s="35">
        <v>42768</v>
      </c>
      <c r="C82" s="237"/>
      <c r="D82" s="237"/>
      <c r="E82" s="231"/>
    </row>
    <row r="83" spans="1:5" ht="15.75" thickBot="1">
      <c r="A83" s="31" t="s">
        <v>135</v>
      </c>
      <c r="B83" s="32" t="s">
        <v>126</v>
      </c>
      <c r="C83" s="32" t="s">
        <v>12</v>
      </c>
      <c r="D83" s="32" t="s">
        <v>3</v>
      </c>
      <c r="E83" s="33">
        <v>16</v>
      </c>
    </row>
    <row r="84" spans="1:5" ht="15.75" thickBot="1">
      <c r="A84" s="31" t="s">
        <v>136</v>
      </c>
      <c r="B84" s="32" t="s">
        <v>128</v>
      </c>
      <c r="C84" s="32" t="s">
        <v>12</v>
      </c>
      <c r="D84" s="32" t="s">
        <v>3</v>
      </c>
      <c r="E84" s="33">
        <v>17</v>
      </c>
    </row>
    <row r="85" spans="1:5" ht="15.75" thickBot="1">
      <c r="A85" s="31" t="s">
        <v>137</v>
      </c>
      <c r="B85" s="32" t="s">
        <v>130</v>
      </c>
      <c r="C85" s="32" t="s">
        <v>12</v>
      </c>
      <c r="D85" s="32" t="s">
        <v>3</v>
      </c>
      <c r="E85" s="33">
        <v>13</v>
      </c>
    </row>
    <row r="86" spans="1:5" ht="15.75" thickBot="1">
      <c r="A86" s="31" t="s">
        <v>138</v>
      </c>
      <c r="B86" s="32" t="s">
        <v>132</v>
      </c>
      <c r="C86" s="32" t="s">
        <v>12</v>
      </c>
      <c r="D86" s="32" t="s">
        <v>3</v>
      </c>
      <c r="E86" s="33">
        <v>13</v>
      </c>
    </row>
    <row r="87" spans="1:5" ht="15.75" thickBot="1">
      <c r="A87" s="31" t="s">
        <v>139</v>
      </c>
      <c r="B87" s="32" t="s">
        <v>140</v>
      </c>
      <c r="C87" s="32" t="s">
        <v>15</v>
      </c>
      <c r="D87" s="32" t="s">
        <v>3</v>
      </c>
      <c r="E87" s="33">
        <v>24</v>
      </c>
    </row>
    <row r="88" spans="1:5" ht="24.75" thickBot="1">
      <c r="A88" s="37" t="s">
        <v>141</v>
      </c>
      <c r="B88" s="32" t="s">
        <v>142</v>
      </c>
      <c r="C88" s="32" t="s">
        <v>143</v>
      </c>
      <c r="D88" s="32" t="s">
        <v>95</v>
      </c>
      <c r="E88" s="33">
        <v>19</v>
      </c>
    </row>
    <row r="89" spans="1:5" ht="24.75" thickBot="1">
      <c r="A89" s="37" t="s">
        <v>144</v>
      </c>
      <c r="B89" s="32" t="s">
        <v>145</v>
      </c>
      <c r="C89" s="32" t="s">
        <v>146</v>
      </c>
      <c r="D89" s="32" t="s">
        <v>146</v>
      </c>
      <c r="E89" s="33">
        <v>2</v>
      </c>
    </row>
    <row r="90" spans="1:5" ht="15.75" thickBot="1">
      <c r="A90" s="37" t="s">
        <v>147</v>
      </c>
      <c r="B90" s="32" t="s">
        <v>148</v>
      </c>
      <c r="C90" s="32" t="s">
        <v>149</v>
      </c>
      <c r="D90" s="32" t="s">
        <v>3</v>
      </c>
      <c r="E90" s="33">
        <v>485</v>
      </c>
    </row>
    <row r="91" spans="1:5" ht="15.75" thickBot="1">
      <c r="A91" s="28" t="s">
        <v>150</v>
      </c>
      <c r="B91" s="29" t="s">
        <v>151</v>
      </c>
      <c r="C91" s="29" t="s">
        <v>2</v>
      </c>
      <c r="D91" s="29" t="s">
        <v>3</v>
      </c>
      <c r="E91" s="30">
        <v>12</v>
      </c>
    </row>
    <row r="92" spans="1:5" ht="15.75" thickBot="1">
      <c r="A92" s="31" t="s">
        <v>152</v>
      </c>
      <c r="B92" s="32" t="s">
        <v>153</v>
      </c>
      <c r="C92" s="32" t="s">
        <v>2</v>
      </c>
      <c r="D92" s="32" t="s">
        <v>3</v>
      </c>
      <c r="E92" s="33">
        <v>13</v>
      </c>
    </row>
    <row r="93" spans="1:5" ht="15.75" thickBot="1">
      <c r="A93" s="31" t="s">
        <v>154</v>
      </c>
      <c r="B93" s="32" t="s">
        <v>155</v>
      </c>
      <c r="C93" s="32" t="s">
        <v>2</v>
      </c>
      <c r="D93" s="32" t="s">
        <v>3</v>
      </c>
      <c r="E93" s="33">
        <v>14</v>
      </c>
    </row>
    <row r="94" spans="1:5" ht="15.75" thickBot="1">
      <c r="A94" s="31" t="s">
        <v>156</v>
      </c>
      <c r="B94" s="32" t="s">
        <v>151</v>
      </c>
      <c r="C94" s="32" t="s">
        <v>9</v>
      </c>
      <c r="D94" s="32" t="s">
        <v>3</v>
      </c>
      <c r="E94" s="33">
        <v>11</v>
      </c>
    </row>
    <row r="95" spans="1:5" ht="15.75" thickBot="1">
      <c r="A95" s="31" t="s">
        <v>157</v>
      </c>
      <c r="B95" s="32" t="s">
        <v>153</v>
      </c>
      <c r="C95" s="32" t="s">
        <v>12</v>
      </c>
      <c r="D95" s="32" t="s">
        <v>3</v>
      </c>
      <c r="E95" s="33">
        <v>8</v>
      </c>
    </row>
    <row r="96" spans="1:5" ht="15.75" thickBot="1">
      <c r="A96" s="31" t="s">
        <v>158</v>
      </c>
      <c r="B96" s="32" t="s">
        <v>155</v>
      </c>
      <c r="C96" s="32" t="s">
        <v>12</v>
      </c>
      <c r="D96" s="32" t="s">
        <v>3</v>
      </c>
      <c r="E96" s="33">
        <v>11</v>
      </c>
    </row>
    <row r="97" spans="1:5">
      <c r="A97" s="236" t="s">
        <v>159</v>
      </c>
      <c r="B97" s="34" t="s">
        <v>160</v>
      </c>
      <c r="C97" s="236" t="s">
        <v>15</v>
      </c>
      <c r="D97" s="236" t="s">
        <v>3</v>
      </c>
      <c r="E97" s="230">
        <v>19</v>
      </c>
    </row>
    <row r="98" spans="1:5" ht="15.75" thickBot="1">
      <c r="A98" s="237"/>
      <c r="B98" s="35">
        <v>42789</v>
      </c>
      <c r="C98" s="237"/>
      <c r="D98" s="237"/>
      <c r="E98" s="231"/>
    </row>
    <row r="99" spans="1:5">
      <c r="A99" s="236" t="s">
        <v>161</v>
      </c>
      <c r="B99" s="34" t="s">
        <v>162</v>
      </c>
      <c r="C99" s="236" t="s">
        <v>163</v>
      </c>
      <c r="D99" s="236" t="s">
        <v>163</v>
      </c>
      <c r="E99" s="230">
        <v>2</v>
      </c>
    </row>
    <row r="100" spans="1:5" ht="15.75" thickBot="1">
      <c r="A100" s="237"/>
      <c r="B100" s="35">
        <v>42784</v>
      </c>
      <c r="C100" s="237"/>
      <c r="D100" s="237"/>
      <c r="E100" s="231"/>
    </row>
    <row r="101" spans="1:5" ht="26.25" thickBot="1">
      <c r="A101" s="37" t="s">
        <v>164</v>
      </c>
      <c r="B101" s="32" t="s">
        <v>165</v>
      </c>
      <c r="C101" s="6" t="s">
        <v>122</v>
      </c>
      <c r="D101" s="6" t="s">
        <v>122</v>
      </c>
      <c r="E101" s="33">
        <v>1</v>
      </c>
    </row>
    <row r="102" spans="1:5" ht="26.25" thickBot="1">
      <c r="A102" s="37" t="s">
        <v>166</v>
      </c>
      <c r="B102" s="32" t="s">
        <v>167</v>
      </c>
      <c r="C102" s="6" t="s">
        <v>122</v>
      </c>
      <c r="D102" s="6" t="s">
        <v>122</v>
      </c>
      <c r="E102" s="33">
        <v>2</v>
      </c>
    </row>
    <row r="103" spans="1:5" ht="26.25" thickBot="1">
      <c r="A103" s="37" t="s">
        <v>168</v>
      </c>
      <c r="B103" s="32" t="s">
        <v>169</v>
      </c>
      <c r="C103" s="6" t="s">
        <v>122</v>
      </c>
      <c r="D103" s="6" t="s">
        <v>122</v>
      </c>
      <c r="E103" s="33">
        <v>6</v>
      </c>
    </row>
    <row r="104" spans="1:5" ht="36.75" thickBot="1">
      <c r="A104" s="37" t="s">
        <v>170</v>
      </c>
      <c r="B104" s="6" t="s">
        <v>171</v>
      </c>
      <c r="C104" s="6" t="s">
        <v>122</v>
      </c>
      <c r="D104" s="6" t="s">
        <v>122</v>
      </c>
      <c r="E104" s="33">
        <v>3</v>
      </c>
    </row>
    <row r="105" spans="1:5" ht="15.75" thickBot="1">
      <c r="A105" s="37" t="s">
        <v>147</v>
      </c>
      <c r="B105" s="32" t="s">
        <v>172</v>
      </c>
      <c r="C105" s="32" t="s">
        <v>173</v>
      </c>
      <c r="D105" s="32" t="s">
        <v>3</v>
      </c>
      <c r="E105" s="33">
        <v>992</v>
      </c>
    </row>
    <row r="106" spans="1:5">
      <c r="A106" s="38" t="s">
        <v>174</v>
      </c>
      <c r="B106" s="236" t="s">
        <v>175</v>
      </c>
      <c r="C106" s="236" t="s">
        <v>2</v>
      </c>
      <c r="D106" s="236" t="s">
        <v>3</v>
      </c>
      <c r="E106" s="230">
        <v>12</v>
      </c>
    </row>
    <row r="107" spans="1:5" ht="15.75" thickBot="1">
      <c r="A107" s="31">
        <v>90</v>
      </c>
      <c r="B107" s="237"/>
      <c r="C107" s="237"/>
      <c r="D107" s="237"/>
      <c r="E107" s="231"/>
    </row>
    <row r="108" spans="1:5" ht="15.75" thickBot="1">
      <c r="A108" s="31" t="s">
        <v>176</v>
      </c>
      <c r="B108" s="32" t="s">
        <v>175</v>
      </c>
      <c r="C108" s="32" t="s">
        <v>12</v>
      </c>
      <c r="D108" s="32" t="s">
        <v>3</v>
      </c>
      <c r="E108" s="33">
        <v>11</v>
      </c>
    </row>
    <row r="109" spans="1:5" ht="25.5" thickBot="1">
      <c r="A109" s="40" t="s">
        <v>177</v>
      </c>
      <c r="B109" s="32" t="s">
        <v>178</v>
      </c>
      <c r="C109" s="41" t="s">
        <v>179</v>
      </c>
      <c r="D109" s="41" t="s">
        <v>179</v>
      </c>
      <c r="E109" s="33">
        <v>3</v>
      </c>
    </row>
    <row r="110" spans="1:5" ht="26.25" thickBot="1">
      <c r="A110" s="37" t="s">
        <v>166</v>
      </c>
      <c r="B110" s="32" t="s">
        <v>167</v>
      </c>
      <c r="C110" s="6" t="s">
        <v>122</v>
      </c>
      <c r="D110" s="6" t="s">
        <v>122</v>
      </c>
      <c r="E110" s="33">
        <v>2</v>
      </c>
    </row>
    <row r="111" spans="1:5">
      <c r="A111" s="240" t="s">
        <v>180</v>
      </c>
      <c r="B111" s="34" t="s">
        <v>181</v>
      </c>
      <c r="C111" s="236" t="s">
        <v>163</v>
      </c>
      <c r="D111" s="236" t="s">
        <v>163</v>
      </c>
      <c r="E111" s="230">
        <v>1</v>
      </c>
    </row>
    <row r="112" spans="1:5" ht="15.75" thickBot="1">
      <c r="A112" s="241"/>
      <c r="B112" s="35">
        <v>42831</v>
      </c>
      <c r="C112" s="237"/>
      <c r="D112" s="237"/>
      <c r="E112" s="231"/>
    </row>
    <row r="113" spans="1:5" ht="36.75" thickBot="1">
      <c r="A113" s="37" t="s">
        <v>170</v>
      </c>
      <c r="B113" s="6" t="s">
        <v>171</v>
      </c>
      <c r="C113" s="6" t="s">
        <v>122</v>
      </c>
      <c r="D113" s="6" t="s">
        <v>122</v>
      </c>
      <c r="E113" s="33">
        <v>3</v>
      </c>
    </row>
    <row r="114" spans="1:5">
      <c r="A114" s="236" t="s">
        <v>182</v>
      </c>
      <c r="B114" s="8" t="s">
        <v>183</v>
      </c>
      <c r="C114" s="238" t="s">
        <v>122</v>
      </c>
      <c r="D114" s="238" t="s">
        <v>122</v>
      </c>
      <c r="E114" s="230">
        <v>1</v>
      </c>
    </row>
    <row r="115" spans="1:5" ht="15.75" thickBot="1">
      <c r="A115" s="237"/>
      <c r="B115" s="5">
        <v>42824</v>
      </c>
      <c r="C115" s="239"/>
      <c r="D115" s="239"/>
      <c r="E115" s="231"/>
    </row>
    <row r="116" spans="1:5">
      <c r="A116" s="232" t="s">
        <v>184</v>
      </c>
      <c r="B116" s="238" t="s">
        <v>185</v>
      </c>
      <c r="C116" s="8" t="s">
        <v>186</v>
      </c>
      <c r="D116" s="34" t="s">
        <v>188</v>
      </c>
      <c r="E116" s="230">
        <v>13</v>
      </c>
    </row>
    <row r="117" spans="1:5" ht="15.75" thickBot="1">
      <c r="A117" s="233"/>
      <c r="B117" s="239"/>
      <c r="C117" s="6" t="s">
        <v>187</v>
      </c>
      <c r="D117" s="42" t="s">
        <v>189</v>
      </c>
      <c r="E117" s="231"/>
    </row>
    <row r="118" spans="1:5" ht="15.75" thickBot="1">
      <c r="A118" s="37" t="s">
        <v>147</v>
      </c>
      <c r="B118" s="32" t="s">
        <v>190</v>
      </c>
      <c r="C118" s="32" t="s">
        <v>191</v>
      </c>
      <c r="D118" s="32" t="s">
        <v>3</v>
      </c>
      <c r="E118" s="33">
        <v>1102</v>
      </c>
    </row>
    <row r="119" spans="1:5">
      <c r="A119" s="236" t="s">
        <v>192</v>
      </c>
      <c r="B119" s="39" t="s">
        <v>193</v>
      </c>
      <c r="C119" s="236" t="s">
        <v>15</v>
      </c>
      <c r="D119" s="236" t="s">
        <v>3</v>
      </c>
      <c r="E119" s="230">
        <v>23</v>
      </c>
    </row>
    <row r="120" spans="1:5" ht="15.75" thickBot="1">
      <c r="A120" s="237"/>
      <c r="B120" s="35">
        <v>42845</v>
      </c>
      <c r="C120" s="237"/>
      <c r="D120" s="237"/>
      <c r="E120" s="231"/>
    </row>
    <row r="121" spans="1:5" ht="26.25" thickBot="1">
      <c r="A121" s="37" t="s">
        <v>166</v>
      </c>
      <c r="B121" s="32" t="s">
        <v>167</v>
      </c>
      <c r="C121" s="6" t="s">
        <v>122</v>
      </c>
      <c r="D121" s="6" t="s">
        <v>122</v>
      </c>
      <c r="E121" s="33">
        <v>2</v>
      </c>
    </row>
    <row r="122" spans="1:5" ht="36.75" thickBot="1">
      <c r="A122" s="37" t="s">
        <v>170</v>
      </c>
      <c r="B122" s="6" t="s">
        <v>171</v>
      </c>
      <c r="C122" s="6" t="s">
        <v>122</v>
      </c>
      <c r="D122" s="6" t="s">
        <v>122</v>
      </c>
      <c r="E122" s="33">
        <v>3</v>
      </c>
    </row>
    <row r="123" spans="1:5" ht="24.75" thickBot="1">
      <c r="A123" s="37" t="s">
        <v>194</v>
      </c>
      <c r="B123" s="32" t="s">
        <v>195</v>
      </c>
      <c r="C123" s="42" t="s">
        <v>196</v>
      </c>
      <c r="D123" s="42" t="s">
        <v>196</v>
      </c>
      <c r="E123" s="33">
        <v>2</v>
      </c>
    </row>
    <row r="124" spans="1:5" ht="24.75" thickBot="1">
      <c r="A124" s="37" t="s">
        <v>197</v>
      </c>
      <c r="B124" s="32" t="s">
        <v>195</v>
      </c>
      <c r="C124" s="42" t="s">
        <v>196</v>
      </c>
      <c r="D124" s="42" t="s">
        <v>196</v>
      </c>
      <c r="E124" s="33">
        <v>2</v>
      </c>
    </row>
    <row r="125" spans="1:5" ht="24.75" thickBot="1">
      <c r="A125" s="37" t="s">
        <v>198</v>
      </c>
      <c r="B125" s="32" t="s">
        <v>199</v>
      </c>
      <c r="C125" s="42" t="s">
        <v>196</v>
      </c>
      <c r="D125" s="42" t="s">
        <v>196</v>
      </c>
      <c r="E125" s="33">
        <v>2</v>
      </c>
    </row>
    <row r="126" spans="1:5" ht="24.75" thickBot="1">
      <c r="A126" s="37" t="s">
        <v>200</v>
      </c>
      <c r="B126" s="32" t="s">
        <v>199</v>
      </c>
      <c r="C126" s="42" t="s">
        <v>196</v>
      </c>
      <c r="D126" s="42" t="s">
        <v>196</v>
      </c>
      <c r="E126" s="33">
        <v>2</v>
      </c>
    </row>
    <row r="127" spans="1:5" ht="15.75" thickBot="1">
      <c r="A127" s="37" t="s">
        <v>147</v>
      </c>
      <c r="B127" s="32" t="s">
        <v>201</v>
      </c>
      <c r="C127" s="32" t="s">
        <v>202</v>
      </c>
      <c r="D127" s="32" t="s">
        <v>3</v>
      </c>
      <c r="E127" s="33">
        <v>855</v>
      </c>
    </row>
    <row r="128" spans="1:5">
      <c r="A128" s="236" t="s">
        <v>203</v>
      </c>
      <c r="B128" s="39" t="s">
        <v>204</v>
      </c>
      <c r="C128" s="236" t="s">
        <v>15</v>
      </c>
      <c r="D128" s="236" t="s">
        <v>3</v>
      </c>
      <c r="E128" s="230">
        <v>25</v>
      </c>
    </row>
    <row r="129" spans="1:5" ht="15.75" thickBot="1">
      <c r="A129" s="237"/>
      <c r="B129" s="35">
        <v>42866</v>
      </c>
      <c r="C129" s="237"/>
      <c r="D129" s="237"/>
      <c r="E129" s="231"/>
    </row>
    <row r="130" spans="1:5">
      <c r="A130" s="236" t="s">
        <v>205</v>
      </c>
      <c r="B130" s="34" t="s">
        <v>206</v>
      </c>
      <c r="C130" s="236" t="s">
        <v>15</v>
      </c>
      <c r="D130" s="236" t="s">
        <v>3</v>
      </c>
      <c r="E130" s="230">
        <v>22</v>
      </c>
    </row>
    <row r="131" spans="1:5" ht="15.75" thickBot="1">
      <c r="A131" s="237"/>
      <c r="B131" s="35">
        <v>42887</v>
      </c>
      <c r="C131" s="237"/>
      <c r="D131" s="237"/>
      <c r="E131" s="231"/>
    </row>
    <row r="132" spans="1:5" ht="26.25" thickBot="1">
      <c r="A132" s="37" t="s">
        <v>166</v>
      </c>
      <c r="B132" s="32" t="s">
        <v>167</v>
      </c>
      <c r="C132" s="6" t="s">
        <v>122</v>
      </c>
      <c r="D132" s="6" t="s">
        <v>122</v>
      </c>
      <c r="E132" s="33">
        <v>2</v>
      </c>
    </row>
    <row r="133" spans="1:5" ht="36.75" thickBot="1">
      <c r="A133" s="37" t="s">
        <v>170</v>
      </c>
      <c r="B133" s="6" t="s">
        <v>171</v>
      </c>
      <c r="C133" s="6" t="s">
        <v>122</v>
      </c>
      <c r="D133" s="6" t="s">
        <v>122</v>
      </c>
      <c r="E133" s="33">
        <v>3</v>
      </c>
    </row>
    <row r="134" spans="1:5" ht="44.25" customHeight="1">
      <c r="A134" s="228" t="s">
        <v>207</v>
      </c>
      <c r="B134" s="34" t="s">
        <v>208</v>
      </c>
      <c r="C134" s="228" t="s">
        <v>210</v>
      </c>
      <c r="D134" s="228" t="s">
        <v>211</v>
      </c>
      <c r="E134" s="230">
        <v>1</v>
      </c>
    </row>
    <row r="135" spans="1:5" ht="15.75" thickBot="1">
      <c r="A135" s="229"/>
      <c r="B135" s="32" t="s">
        <v>209</v>
      </c>
      <c r="C135" s="229"/>
      <c r="D135" s="229"/>
      <c r="E135" s="231"/>
    </row>
    <row r="136" spans="1:5" ht="15.75" thickBot="1">
      <c r="A136" s="31" t="s">
        <v>212</v>
      </c>
      <c r="B136" s="32" t="s">
        <v>213</v>
      </c>
      <c r="C136" s="32" t="s">
        <v>214</v>
      </c>
      <c r="D136" s="32" t="s">
        <v>214</v>
      </c>
      <c r="E136" s="33">
        <v>1</v>
      </c>
    </row>
    <row r="137" spans="1:5" ht="15.75" thickBot="1">
      <c r="A137" s="31" t="s">
        <v>215</v>
      </c>
      <c r="B137" s="32" t="s">
        <v>216</v>
      </c>
      <c r="C137" s="32" t="s">
        <v>217</v>
      </c>
      <c r="D137" s="32" t="s">
        <v>3</v>
      </c>
      <c r="E137" s="33">
        <v>27</v>
      </c>
    </row>
    <row r="138" spans="1:5" ht="20.25" customHeight="1">
      <c r="A138" s="232" t="s">
        <v>218</v>
      </c>
      <c r="B138" s="44" t="s">
        <v>219</v>
      </c>
      <c r="C138" s="232" t="s">
        <v>221</v>
      </c>
      <c r="D138" s="232" t="s">
        <v>222</v>
      </c>
      <c r="E138" s="234">
        <v>1</v>
      </c>
    </row>
    <row r="139" spans="1:5" ht="15.75" thickBot="1">
      <c r="A139" s="233"/>
      <c r="B139" s="45" t="s">
        <v>220</v>
      </c>
      <c r="C139" s="233"/>
      <c r="D139" s="233"/>
      <c r="E139" s="235"/>
    </row>
    <row r="140" spans="1:5" ht="15.75" thickBot="1">
      <c r="A140" s="46" t="s">
        <v>147</v>
      </c>
      <c r="B140" s="32" t="s">
        <v>223</v>
      </c>
      <c r="C140" s="45" t="s">
        <v>224</v>
      </c>
      <c r="D140" s="45" t="s">
        <v>3</v>
      </c>
      <c r="E140" s="47">
        <v>730</v>
      </c>
    </row>
  </sheetData>
  <mergeCells count="103">
    <mergeCell ref="A32:A33"/>
    <mergeCell ref="C32:C33"/>
    <mergeCell ref="D32:D33"/>
    <mergeCell ref="E32:E33"/>
    <mergeCell ref="A34:A35"/>
    <mergeCell ref="C34:C35"/>
    <mergeCell ref="D34:D35"/>
    <mergeCell ref="E34:E35"/>
    <mergeCell ref="A21:A22"/>
    <mergeCell ref="C21:C22"/>
    <mergeCell ref="D21:D22"/>
    <mergeCell ref="E21:E22"/>
    <mergeCell ref="A23:A24"/>
    <mergeCell ref="C23:C24"/>
    <mergeCell ref="D23:D24"/>
    <mergeCell ref="E23:E24"/>
    <mergeCell ref="A47:A48"/>
    <mergeCell ref="C47:C48"/>
    <mergeCell ref="D47:D48"/>
    <mergeCell ref="E47:E48"/>
    <mergeCell ref="C49:C50"/>
    <mergeCell ref="D49:D50"/>
    <mergeCell ref="E49:E50"/>
    <mergeCell ref="A39:A40"/>
    <mergeCell ref="C39:C40"/>
    <mergeCell ref="D39:D40"/>
    <mergeCell ref="E39:E40"/>
    <mergeCell ref="A41:A42"/>
    <mergeCell ref="C41:C42"/>
    <mergeCell ref="D41:D42"/>
    <mergeCell ref="E41:E42"/>
    <mergeCell ref="C61:C62"/>
    <mergeCell ref="D61:D62"/>
    <mergeCell ref="E61:E62"/>
    <mergeCell ref="C63:C64"/>
    <mergeCell ref="D63:D64"/>
    <mergeCell ref="E63:E64"/>
    <mergeCell ref="C51:C52"/>
    <mergeCell ref="D51:D52"/>
    <mergeCell ref="E51:E52"/>
    <mergeCell ref="C53:C54"/>
    <mergeCell ref="D53:D54"/>
    <mergeCell ref="E53:E54"/>
    <mergeCell ref="C69:C70"/>
    <mergeCell ref="D69:D70"/>
    <mergeCell ref="E69:E70"/>
    <mergeCell ref="A73:A74"/>
    <mergeCell ref="C73:C74"/>
    <mergeCell ref="D73:D74"/>
    <mergeCell ref="E73:E74"/>
    <mergeCell ref="C65:C66"/>
    <mergeCell ref="D65:D66"/>
    <mergeCell ref="E65:E66"/>
    <mergeCell ref="C67:C68"/>
    <mergeCell ref="D67:D68"/>
    <mergeCell ref="E67:E68"/>
    <mergeCell ref="A99:A100"/>
    <mergeCell ref="C99:C100"/>
    <mergeCell ref="D99:D100"/>
    <mergeCell ref="E99:E100"/>
    <mergeCell ref="B106:B107"/>
    <mergeCell ref="C106:C107"/>
    <mergeCell ref="D106:D107"/>
    <mergeCell ref="E106:E107"/>
    <mergeCell ref="A81:A82"/>
    <mergeCell ref="C81:C82"/>
    <mergeCell ref="D81:D82"/>
    <mergeCell ref="E81:E82"/>
    <mergeCell ref="A97:A98"/>
    <mergeCell ref="C97:C98"/>
    <mergeCell ref="D97:D98"/>
    <mergeCell ref="E97:E98"/>
    <mergeCell ref="A116:A117"/>
    <mergeCell ref="B116:B117"/>
    <mergeCell ref="E116:E117"/>
    <mergeCell ref="A119:A120"/>
    <mergeCell ref="C119:C120"/>
    <mergeCell ref="D119:D120"/>
    <mergeCell ref="E119:E120"/>
    <mergeCell ref="A111:A112"/>
    <mergeCell ref="C111:C112"/>
    <mergeCell ref="D111:D112"/>
    <mergeCell ref="E111:E112"/>
    <mergeCell ref="A114:A115"/>
    <mergeCell ref="C114:C115"/>
    <mergeCell ref="D114:D115"/>
    <mergeCell ref="E114:E115"/>
    <mergeCell ref="A134:A135"/>
    <mergeCell ref="C134:C135"/>
    <mergeCell ref="D134:D135"/>
    <mergeCell ref="E134:E135"/>
    <mergeCell ref="A138:A139"/>
    <mergeCell ref="C138:C139"/>
    <mergeCell ref="D138:D139"/>
    <mergeCell ref="E138:E139"/>
    <mergeCell ref="A128:A129"/>
    <mergeCell ref="C128:C129"/>
    <mergeCell ref="D128:D129"/>
    <mergeCell ref="E128:E129"/>
    <mergeCell ref="A130:A131"/>
    <mergeCell ref="C130:C131"/>
    <mergeCell ref="D130:D131"/>
    <mergeCell ref="E130:E131"/>
  </mergeCells>
  <pageMargins left="0.7" right="0.7" top="0.75" bottom="0.75" header="0.3" footer="0.3"/>
  <pageSetup paperSize="285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2:D9"/>
  <sheetViews>
    <sheetView workbookViewId="0">
      <selection activeCell="A2" sqref="A2:C6"/>
    </sheetView>
  </sheetViews>
  <sheetFormatPr defaultRowHeight="14.25"/>
  <cols>
    <col min="1" max="1" width="9.140625" style="143"/>
    <col min="2" max="2" width="22.85546875" style="143" customWidth="1"/>
    <col min="3" max="3" width="21.42578125" style="143" customWidth="1"/>
    <col min="4" max="16384" width="9.140625" style="143"/>
  </cols>
  <sheetData>
    <row r="2" spans="1:4">
      <c r="B2" s="143" t="s">
        <v>289</v>
      </c>
    </row>
    <row r="3" spans="1:4">
      <c r="A3" s="199" t="s">
        <v>283</v>
      </c>
      <c r="B3" s="199" t="s">
        <v>284</v>
      </c>
      <c r="C3" s="199" t="s">
        <v>285</v>
      </c>
    </row>
    <row r="4" spans="1:4">
      <c r="A4" s="199">
        <v>1</v>
      </c>
      <c r="B4" s="143" t="s">
        <v>15</v>
      </c>
      <c r="C4" s="199">
        <v>733</v>
      </c>
      <c r="D4" s="200">
        <f>(C4/C9)*100</f>
        <v>11.62753807106599</v>
      </c>
    </row>
    <row r="5" spans="1:4">
      <c r="A5" s="199">
        <v>2</v>
      </c>
      <c r="B5" s="143" t="s">
        <v>299</v>
      </c>
      <c r="C5" s="199">
        <v>432</v>
      </c>
      <c r="D5" s="200"/>
    </row>
    <row r="6" spans="1:4">
      <c r="A6" s="199">
        <v>3</v>
      </c>
      <c r="B6" s="143" t="s">
        <v>286</v>
      </c>
      <c r="C6" s="199">
        <v>363</v>
      </c>
      <c r="D6" s="200"/>
    </row>
    <row r="7" spans="1:4">
      <c r="A7" s="181">
        <v>4</v>
      </c>
      <c r="B7" s="143" t="s">
        <v>288</v>
      </c>
      <c r="C7" s="181">
        <v>4604</v>
      </c>
      <c r="D7" s="200"/>
    </row>
    <row r="8" spans="1:4">
      <c r="A8" s="199">
        <v>5</v>
      </c>
      <c r="B8" s="143" t="s">
        <v>287</v>
      </c>
      <c r="C8" s="199">
        <f>4776-4604</f>
        <v>172</v>
      </c>
      <c r="D8" s="200"/>
    </row>
    <row r="9" spans="1:4">
      <c r="C9" s="143">
        <f>SUM(C4:C8)</f>
        <v>6304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2:K147"/>
  <sheetViews>
    <sheetView topLeftCell="A125" workbookViewId="0">
      <selection activeCell="G147" sqref="G147"/>
    </sheetView>
  </sheetViews>
  <sheetFormatPr defaultRowHeight="15"/>
  <cols>
    <col min="1" max="1" width="29" customWidth="1"/>
    <col min="2" max="2" width="28.85546875" customWidth="1"/>
    <col min="3" max="3" width="27" customWidth="1"/>
    <col min="4" max="4" width="21" customWidth="1"/>
    <col min="5" max="5" width="10.140625" customWidth="1"/>
  </cols>
  <sheetData>
    <row r="2" spans="1:6">
      <c r="A2" s="261" t="s">
        <v>233</v>
      </c>
      <c r="B2" s="262"/>
      <c r="C2" s="262"/>
      <c r="D2" s="262"/>
      <c r="E2" s="262"/>
    </row>
    <row r="3" spans="1:6" ht="15.75" thickBot="1"/>
    <row r="4" spans="1:6" ht="15.75" thickBot="1">
      <c r="A4" s="57" t="s">
        <v>0</v>
      </c>
      <c r="B4" s="57" t="s">
        <v>1</v>
      </c>
      <c r="C4" s="57" t="s">
        <v>2</v>
      </c>
      <c r="D4" s="57" t="s">
        <v>3</v>
      </c>
      <c r="E4" s="170">
        <v>19</v>
      </c>
      <c r="F4" s="71">
        <f>8*6</f>
        <v>48</v>
      </c>
    </row>
    <row r="5" spans="1:6" ht="15.75" thickBot="1">
      <c r="A5" s="59" t="s">
        <v>7</v>
      </c>
      <c r="B5" s="59" t="s">
        <v>8</v>
      </c>
      <c r="C5" s="59" t="s">
        <v>9</v>
      </c>
      <c r="D5" s="59" t="s">
        <v>3</v>
      </c>
      <c r="E5" s="171">
        <v>19</v>
      </c>
      <c r="F5" s="71">
        <f t="shared" ref="F5:F50" si="0">8*6</f>
        <v>48</v>
      </c>
    </row>
    <row r="6" spans="1:6" ht="15.75" thickBot="1">
      <c r="A6" s="59" t="s">
        <v>10</v>
      </c>
      <c r="B6" s="59" t="s">
        <v>11</v>
      </c>
      <c r="C6" s="59" t="s">
        <v>12</v>
      </c>
      <c r="D6" s="59" t="s">
        <v>3</v>
      </c>
      <c r="E6" s="171">
        <v>19</v>
      </c>
      <c r="F6" s="71">
        <f t="shared" si="0"/>
        <v>48</v>
      </c>
    </row>
    <row r="7" spans="1:6" ht="15.75" thickBot="1">
      <c r="A7" s="57" t="s">
        <v>16</v>
      </c>
      <c r="B7" s="57" t="s">
        <v>17</v>
      </c>
      <c r="C7" s="57" t="s">
        <v>2</v>
      </c>
      <c r="D7" s="57" t="s">
        <v>3</v>
      </c>
      <c r="E7" s="170">
        <v>19</v>
      </c>
      <c r="F7" s="71">
        <f t="shared" si="0"/>
        <v>48</v>
      </c>
    </row>
    <row r="8" spans="1:6" ht="15.75" thickBot="1">
      <c r="A8" s="59" t="s">
        <v>18</v>
      </c>
      <c r="B8" s="59" t="s">
        <v>19</v>
      </c>
      <c r="C8" s="59" t="s">
        <v>2</v>
      </c>
      <c r="D8" s="59" t="s">
        <v>3</v>
      </c>
      <c r="E8" s="171">
        <v>19</v>
      </c>
      <c r="F8" s="71">
        <f t="shared" si="0"/>
        <v>48</v>
      </c>
    </row>
    <row r="9" spans="1:6" ht="15.75" thickBot="1">
      <c r="A9" s="59" t="s">
        <v>20</v>
      </c>
      <c r="B9" s="59" t="s">
        <v>21</v>
      </c>
      <c r="C9" s="59" t="s">
        <v>2</v>
      </c>
      <c r="D9" s="59" t="s">
        <v>3</v>
      </c>
      <c r="E9" s="171">
        <v>19</v>
      </c>
      <c r="F9" s="71">
        <f>8*5</f>
        <v>40</v>
      </c>
    </row>
    <row r="10" spans="1:6" ht="15.75" thickBot="1">
      <c r="A10" s="59" t="s">
        <v>22</v>
      </c>
      <c r="B10" s="59" t="s">
        <v>23</v>
      </c>
      <c r="C10" s="59" t="s">
        <v>2</v>
      </c>
      <c r="D10" s="59" t="s">
        <v>3</v>
      </c>
      <c r="E10" s="171">
        <v>19</v>
      </c>
      <c r="F10" s="71">
        <f>8*5</f>
        <v>40</v>
      </c>
    </row>
    <row r="11" spans="1:6" ht="15.75" thickBot="1">
      <c r="A11" s="59" t="s">
        <v>24</v>
      </c>
      <c r="B11" s="59" t="s">
        <v>25</v>
      </c>
      <c r="C11" s="59" t="s">
        <v>2</v>
      </c>
      <c r="D11" s="59" t="s">
        <v>3</v>
      </c>
      <c r="E11" s="171">
        <v>18</v>
      </c>
      <c r="F11" s="71">
        <f t="shared" si="0"/>
        <v>48</v>
      </c>
    </row>
    <row r="12" spans="1:6" ht="15.75" thickBot="1">
      <c r="A12" s="59" t="s">
        <v>26</v>
      </c>
      <c r="B12" s="59" t="s">
        <v>17</v>
      </c>
      <c r="C12" s="59" t="s">
        <v>12</v>
      </c>
      <c r="D12" s="59" t="s">
        <v>3</v>
      </c>
      <c r="E12" s="171">
        <v>17</v>
      </c>
      <c r="F12" s="71">
        <f t="shared" si="0"/>
        <v>48</v>
      </c>
    </row>
    <row r="13" spans="1:6" ht="15.75" thickBot="1">
      <c r="A13" s="59" t="s">
        <v>27</v>
      </c>
      <c r="B13" s="59" t="s">
        <v>19</v>
      </c>
      <c r="C13" s="59" t="s">
        <v>12</v>
      </c>
      <c r="D13" s="59" t="s">
        <v>3</v>
      </c>
      <c r="E13" s="171">
        <v>19</v>
      </c>
      <c r="F13" s="71">
        <f t="shared" si="0"/>
        <v>48</v>
      </c>
    </row>
    <row r="14" spans="1:6" ht="15.75" thickBot="1">
      <c r="A14" s="59" t="s">
        <v>28</v>
      </c>
      <c r="B14" s="59" t="s">
        <v>21</v>
      </c>
      <c r="C14" s="59" t="s">
        <v>12</v>
      </c>
      <c r="D14" s="59" t="s">
        <v>3</v>
      </c>
      <c r="E14" s="171">
        <v>18</v>
      </c>
      <c r="F14" s="71">
        <f>8*5</f>
        <v>40</v>
      </c>
    </row>
    <row r="15" spans="1:6" ht="15.75" thickBot="1">
      <c r="A15" s="59" t="s">
        <v>29</v>
      </c>
      <c r="B15" s="59" t="s">
        <v>23</v>
      </c>
      <c r="C15" s="59" t="s">
        <v>12</v>
      </c>
      <c r="D15" s="59" t="s">
        <v>3</v>
      </c>
      <c r="E15" s="171">
        <v>18</v>
      </c>
      <c r="F15" s="71">
        <f>8*5</f>
        <v>40</v>
      </c>
    </row>
    <row r="16" spans="1:6" ht="15.75" thickBot="1">
      <c r="A16" s="59" t="s">
        <v>30</v>
      </c>
      <c r="B16" s="59" t="s">
        <v>25</v>
      </c>
      <c r="C16" s="59" t="s">
        <v>12</v>
      </c>
      <c r="D16" s="59" t="s">
        <v>3</v>
      </c>
      <c r="E16" s="171">
        <v>19</v>
      </c>
      <c r="F16" s="71">
        <f t="shared" si="0"/>
        <v>48</v>
      </c>
    </row>
    <row r="17" spans="1:6" ht="15.75" thickBot="1">
      <c r="A17" s="57" t="s">
        <v>40</v>
      </c>
      <c r="B17" s="57" t="s">
        <v>41</v>
      </c>
      <c r="C17" s="57" t="s">
        <v>2</v>
      </c>
      <c r="D17" s="57" t="s">
        <v>3</v>
      </c>
      <c r="E17" s="170">
        <v>16</v>
      </c>
      <c r="F17" s="71">
        <f>8*5</f>
        <v>40</v>
      </c>
    </row>
    <row r="18" spans="1:6" ht="15.75" thickBot="1">
      <c r="A18" s="59" t="s">
        <v>42</v>
      </c>
      <c r="B18" s="59" t="s">
        <v>43</v>
      </c>
      <c r="C18" s="59" t="s">
        <v>2</v>
      </c>
      <c r="D18" s="59" t="s">
        <v>3</v>
      </c>
      <c r="E18" s="171">
        <v>16</v>
      </c>
      <c r="F18" s="71">
        <f t="shared" si="0"/>
        <v>48</v>
      </c>
    </row>
    <row r="19" spans="1:6" ht="15.75" thickBot="1">
      <c r="A19" s="59" t="s">
        <v>44</v>
      </c>
      <c r="B19" s="59" t="s">
        <v>41</v>
      </c>
      <c r="C19" s="59" t="s">
        <v>9</v>
      </c>
      <c r="D19" s="59" t="s">
        <v>3</v>
      </c>
      <c r="E19" s="171">
        <v>17</v>
      </c>
      <c r="F19" s="71">
        <f>8*5</f>
        <v>40</v>
      </c>
    </row>
    <row r="20" spans="1:6" ht="15.75" thickBot="1">
      <c r="A20" s="59" t="s">
        <v>45</v>
      </c>
      <c r="B20" s="59" t="s">
        <v>43</v>
      </c>
      <c r="C20" s="59" t="s">
        <v>9</v>
      </c>
      <c r="D20" s="59" t="s">
        <v>3</v>
      </c>
      <c r="E20" s="171">
        <v>19</v>
      </c>
      <c r="F20" s="71">
        <f t="shared" si="0"/>
        <v>48</v>
      </c>
    </row>
    <row r="21" spans="1:6" ht="15.75" thickBot="1">
      <c r="A21" s="59" t="s">
        <v>46</v>
      </c>
      <c r="B21" s="59" t="s">
        <v>47</v>
      </c>
      <c r="C21" s="59" t="s">
        <v>3</v>
      </c>
      <c r="D21" s="59" t="s">
        <v>3</v>
      </c>
      <c r="E21" s="171">
        <v>28</v>
      </c>
      <c r="F21" s="71">
        <f t="shared" si="0"/>
        <v>48</v>
      </c>
    </row>
    <row r="22" spans="1:6" ht="15.75" thickBot="1">
      <c r="A22" s="59" t="s">
        <v>48</v>
      </c>
      <c r="B22" s="59" t="s">
        <v>49</v>
      </c>
      <c r="C22" s="59" t="s">
        <v>3</v>
      </c>
      <c r="D22" s="59" t="s">
        <v>3</v>
      </c>
      <c r="E22" s="171">
        <v>28</v>
      </c>
      <c r="F22" s="71">
        <f t="shared" si="0"/>
        <v>48</v>
      </c>
    </row>
    <row r="23" spans="1:6" ht="15.75" thickBot="1">
      <c r="A23" s="57" t="s">
        <v>70</v>
      </c>
      <c r="B23" s="57" t="s">
        <v>71</v>
      </c>
      <c r="C23" s="57" t="s">
        <v>2</v>
      </c>
      <c r="D23" s="57" t="s">
        <v>3</v>
      </c>
      <c r="E23" s="170">
        <v>18</v>
      </c>
      <c r="F23" s="71">
        <f t="shared" si="0"/>
        <v>48</v>
      </c>
    </row>
    <row r="24" spans="1:6" ht="15.75" thickBot="1">
      <c r="A24" s="59" t="s">
        <v>72</v>
      </c>
      <c r="B24" s="59" t="s">
        <v>73</v>
      </c>
      <c r="C24" s="59" t="s">
        <v>2</v>
      </c>
      <c r="D24" s="59" t="s">
        <v>3</v>
      </c>
      <c r="E24" s="171">
        <v>19</v>
      </c>
      <c r="F24" s="71">
        <f t="shared" si="0"/>
        <v>48</v>
      </c>
    </row>
    <row r="25" spans="1:6" ht="15.75" thickBot="1">
      <c r="A25" s="59" t="s">
        <v>74</v>
      </c>
      <c r="B25" s="59" t="s">
        <v>71</v>
      </c>
      <c r="C25" s="59" t="s">
        <v>9</v>
      </c>
      <c r="D25" s="59" t="s">
        <v>3</v>
      </c>
      <c r="E25" s="171">
        <v>18</v>
      </c>
      <c r="F25" s="71">
        <f t="shared" si="0"/>
        <v>48</v>
      </c>
    </row>
    <row r="26" spans="1:6" ht="15.75" thickBot="1">
      <c r="A26" s="59" t="s">
        <v>75</v>
      </c>
      <c r="B26" s="59" t="s">
        <v>73</v>
      </c>
      <c r="C26" s="59" t="s">
        <v>9</v>
      </c>
      <c r="D26" s="59" t="s">
        <v>3</v>
      </c>
      <c r="E26" s="171">
        <v>19</v>
      </c>
      <c r="F26" s="71">
        <f t="shared" si="0"/>
        <v>48</v>
      </c>
    </row>
    <row r="27" spans="1:6" ht="15.75" thickBot="1">
      <c r="A27" s="57" t="s">
        <v>60</v>
      </c>
      <c r="B27" s="57" t="s">
        <v>61</v>
      </c>
      <c r="C27" s="57" t="s">
        <v>2</v>
      </c>
      <c r="D27" s="57" t="s">
        <v>3</v>
      </c>
      <c r="E27" s="170">
        <v>13</v>
      </c>
      <c r="F27" s="71">
        <f t="shared" si="0"/>
        <v>48</v>
      </c>
    </row>
    <row r="28" spans="1:6" ht="15.75" thickBot="1">
      <c r="A28" s="59" t="s">
        <v>62</v>
      </c>
      <c r="B28" s="59" t="s">
        <v>61</v>
      </c>
      <c r="C28" s="59" t="s">
        <v>9</v>
      </c>
      <c r="D28" s="59" t="s">
        <v>3</v>
      </c>
      <c r="E28" s="171">
        <v>18</v>
      </c>
      <c r="F28" s="71">
        <f t="shared" si="0"/>
        <v>48</v>
      </c>
    </row>
    <row r="29" spans="1:6" ht="15.75" thickBot="1">
      <c r="A29" s="59" t="s">
        <v>63</v>
      </c>
      <c r="B29" s="59" t="s">
        <v>64</v>
      </c>
      <c r="C29" s="59" t="s">
        <v>3</v>
      </c>
      <c r="D29" s="59" t="s">
        <v>3</v>
      </c>
      <c r="E29" s="171">
        <v>30</v>
      </c>
      <c r="F29" s="71">
        <f t="shared" si="0"/>
        <v>48</v>
      </c>
    </row>
    <row r="30" spans="1:6" ht="15.75" thickBot="1">
      <c r="A30" s="57" t="s">
        <v>96</v>
      </c>
      <c r="B30" s="57" t="s">
        <v>97</v>
      </c>
      <c r="C30" s="57" t="s">
        <v>2</v>
      </c>
      <c r="D30" s="57" t="s">
        <v>3</v>
      </c>
      <c r="E30" s="170">
        <v>17</v>
      </c>
      <c r="F30" s="71">
        <f t="shared" si="0"/>
        <v>48</v>
      </c>
    </row>
    <row r="31" spans="1:6" ht="15.75" thickBot="1">
      <c r="A31" s="59" t="s">
        <v>98</v>
      </c>
      <c r="B31" s="59" t="s">
        <v>99</v>
      </c>
      <c r="C31" s="59" t="s">
        <v>2</v>
      </c>
      <c r="D31" s="59" t="s">
        <v>3</v>
      </c>
      <c r="E31" s="171">
        <v>16</v>
      </c>
      <c r="F31" s="71">
        <f>8*5</f>
        <v>40</v>
      </c>
    </row>
    <row r="32" spans="1:6" ht="15.75" thickBot="1">
      <c r="A32" s="59" t="s">
        <v>100</v>
      </c>
      <c r="B32" s="59" t="s">
        <v>97</v>
      </c>
      <c r="C32" s="59" t="s">
        <v>9</v>
      </c>
      <c r="D32" s="59" t="s">
        <v>3</v>
      </c>
      <c r="E32" s="171">
        <v>16</v>
      </c>
      <c r="F32" s="71">
        <f>8*6</f>
        <v>48</v>
      </c>
    </row>
    <row r="33" spans="1:6" ht="15.75" thickBot="1">
      <c r="A33" s="59" t="s">
        <v>101</v>
      </c>
      <c r="B33" s="59" t="s">
        <v>99</v>
      </c>
      <c r="C33" s="59" t="s">
        <v>9</v>
      </c>
      <c r="D33" s="59" t="s">
        <v>3</v>
      </c>
      <c r="E33" s="171">
        <v>14</v>
      </c>
      <c r="F33" s="71">
        <f>8*5</f>
        <v>40</v>
      </c>
    </row>
    <row r="34" spans="1:6" ht="15.75" thickBot="1">
      <c r="A34" s="57" t="s">
        <v>125</v>
      </c>
      <c r="B34" s="57" t="s">
        <v>126</v>
      </c>
      <c r="C34" s="57" t="s">
        <v>2</v>
      </c>
      <c r="D34" s="57" t="s">
        <v>3</v>
      </c>
      <c r="E34" s="170">
        <v>18</v>
      </c>
      <c r="F34" s="71">
        <f t="shared" si="0"/>
        <v>48</v>
      </c>
    </row>
    <row r="35" spans="1:6" ht="15.75" thickBot="1">
      <c r="A35" s="59" t="s">
        <v>127</v>
      </c>
      <c r="B35" s="59" t="s">
        <v>128</v>
      </c>
      <c r="C35" s="59" t="s">
        <v>2</v>
      </c>
      <c r="D35" s="59" t="s">
        <v>3</v>
      </c>
      <c r="E35" s="171">
        <v>18</v>
      </c>
      <c r="F35" s="71">
        <f t="shared" si="0"/>
        <v>48</v>
      </c>
    </row>
    <row r="36" spans="1:6" ht="15.75" thickBot="1">
      <c r="A36" s="59" t="s">
        <v>129</v>
      </c>
      <c r="B36" s="59" t="s">
        <v>130</v>
      </c>
      <c r="C36" s="59" t="s">
        <v>2</v>
      </c>
      <c r="D36" s="59" t="s">
        <v>3</v>
      </c>
      <c r="E36" s="171">
        <v>18</v>
      </c>
      <c r="F36" s="71">
        <f t="shared" si="0"/>
        <v>48</v>
      </c>
    </row>
    <row r="37" spans="1:6" ht="15.75" thickBot="1">
      <c r="A37" s="59" t="s">
        <v>131</v>
      </c>
      <c r="B37" s="59" t="s">
        <v>132</v>
      </c>
      <c r="C37" s="59" t="s">
        <v>2</v>
      </c>
      <c r="D37" s="59" t="s">
        <v>3</v>
      </c>
      <c r="E37" s="171">
        <v>16</v>
      </c>
      <c r="F37" s="71">
        <f t="shared" si="0"/>
        <v>48</v>
      </c>
    </row>
    <row r="38" spans="1:6">
      <c r="A38" s="112" t="s">
        <v>133</v>
      </c>
      <c r="B38" s="62" t="s">
        <v>225</v>
      </c>
      <c r="C38" s="61" t="s">
        <v>12</v>
      </c>
      <c r="D38" s="61" t="s">
        <v>3</v>
      </c>
      <c r="E38" s="172">
        <v>13</v>
      </c>
      <c r="F38" s="71">
        <f t="shared" si="0"/>
        <v>48</v>
      </c>
    </row>
    <row r="39" spans="1:6" ht="15.75" thickBot="1">
      <c r="A39" s="59" t="s">
        <v>135</v>
      </c>
      <c r="B39" s="59" t="s">
        <v>126</v>
      </c>
      <c r="C39" s="59" t="s">
        <v>12</v>
      </c>
      <c r="D39" s="59" t="s">
        <v>3</v>
      </c>
      <c r="E39" s="171">
        <v>16</v>
      </c>
      <c r="F39" s="71">
        <f t="shared" si="0"/>
        <v>48</v>
      </c>
    </row>
    <row r="40" spans="1:6" ht="15.75" thickBot="1">
      <c r="A40" s="59" t="s">
        <v>136</v>
      </c>
      <c r="B40" s="59" t="s">
        <v>128</v>
      </c>
      <c r="C40" s="59" t="s">
        <v>12</v>
      </c>
      <c r="D40" s="59" t="s">
        <v>3</v>
      </c>
      <c r="E40" s="171">
        <v>17</v>
      </c>
      <c r="F40" s="71">
        <f>8*6</f>
        <v>48</v>
      </c>
    </row>
    <row r="41" spans="1:6" ht="15.75" thickBot="1">
      <c r="A41" s="59" t="s">
        <v>137</v>
      </c>
      <c r="B41" s="59" t="s">
        <v>130</v>
      </c>
      <c r="C41" s="59" t="s">
        <v>12</v>
      </c>
      <c r="D41" s="59" t="s">
        <v>3</v>
      </c>
      <c r="E41" s="171">
        <v>13</v>
      </c>
      <c r="F41" s="71">
        <f t="shared" si="0"/>
        <v>48</v>
      </c>
    </row>
    <row r="42" spans="1:6" ht="15.75" thickBot="1">
      <c r="A42" s="59" t="s">
        <v>138</v>
      </c>
      <c r="B42" s="59" t="s">
        <v>132</v>
      </c>
      <c r="C42" s="59" t="s">
        <v>12</v>
      </c>
      <c r="D42" s="59" t="s">
        <v>3</v>
      </c>
      <c r="E42" s="171">
        <v>13</v>
      </c>
      <c r="F42" s="71">
        <f t="shared" si="0"/>
        <v>48</v>
      </c>
    </row>
    <row r="43" spans="1:6" ht="15.75" thickBot="1">
      <c r="A43" s="57" t="s">
        <v>150</v>
      </c>
      <c r="B43" s="57" t="s">
        <v>151</v>
      </c>
      <c r="C43" s="57" t="s">
        <v>2</v>
      </c>
      <c r="D43" s="57" t="s">
        <v>3</v>
      </c>
      <c r="E43" s="170">
        <v>12</v>
      </c>
      <c r="F43" s="71">
        <f t="shared" si="0"/>
        <v>48</v>
      </c>
    </row>
    <row r="44" spans="1:6" ht="15.75" thickBot="1">
      <c r="A44" s="59" t="s">
        <v>152</v>
      </c>
      <c r="B44" s="59" t="s">
        <v>153</v>
      </c>
      <c r="C44" s="59" t="s">
        <v>2</v>
      </c>
      <c r="D44" s="59" t="s">
        <v>3</v>
      </c>
      <c r="E44" s="171">
        <v>13</v>
      </c>
      <c r="F44" s="71">
        <f t="shared" si="0"/>
        <v>48</v>
      </c>
    </row>
    <row r="45" spans="1:6" ht="15.75" thickBot="1">
      <c r="A45" s="59" t="s">
        <v>154</v>
      </c>
      <c r="B45" s="59" t="s">
        <v>155</v>
      </c>
      <c r="C45" s="59" t="s">
        <v>2</v>
      </c>
      <c r="D45" s="59" t="s">
        <v>3</v>
      </c>
      <c r="E45" s="171">
        <v>14</v>
      </c>
      <c r="F45" s="71">
        <f t="shared" si="0"/>
        <v>48</v>
      </c>
    </row>
    <row r="46" spans="1:6" ht="15.75" thickBot="1">
      <c r="A46" s="59" t="s">
        <v>156</v>
      </c>
      <c r="B46" s="59" t="s">
        <v>151</v>
      </c>
      <c r="C46" s="59" t="s">
        <v>9</v>
      </c>
      <c r="D46" s="59" t="s">
        <v>3</v>
      </c>
      <c r="E46" s="171">
        <v>11</v>
      </c>
      <c r="F46" s="71">
        <f t="shared" si="0"/>
        <v>48</v>
      </c>
    </row>
    <row r="47" spans="1:6" ht="15.75" thickBot="1">
      <c r="A47" s="59" t="s">
        <v>157</v>
      </c>
      <c r="B47" s="59" t="s">
        <v>153</v>
      </c>
      <c r="C47" s="59" t="s">
        <v>12</v>
      </c>
      <c r="D47" s="59" t="s">
        <v>3</v>
      </c>
      <c r="E47" s="171">
        <v>8</v>
      </c>
      <c r="F47" s="71">
        <f>8*5</f>
        <v>40</v>
      </c>
    </row>
    <row r="48" spans="1:6" ht="15.75" thickBot="1">
      <c r="A48" s="59" t="s">
        <v>158</v>
      </c>
      <c r="B48" s="59" t="s">
        <v>155</v>
      </c>
      <c r="C48" s="59" t="s">
        <v>12</v>
      </c>
      <c r="D48" s="59" t="s">
        <v>3</v>
      </c>
      <c r="E48" s="171">
        <v>11</v>
      </c>
      <c r="F48" s="71">
        <f t="shared" si="0"/>
        <v>48</v>
      </c>
    </row>
    <row r="49" spans="1:11" ht="18.75" customHeight="1">
      <c r="A49" s="113" t="s">
        <v>229</v>
      </c>
      <c r="B49" s="64" t="s">
        <v>175</v>
      </c>
      <c r="C49" s="64" t="s">
        <v>2</v>
      </c>
      <c r="D49" s="64" t="s">
        <v>3</v>
      </c>
      <c r="E49" s="173">
        <v>12</v>
      </c>
      <c r="F49" s="71">
        <f t="shared" si="0"/>
        <v>48</v>
      </c>
    </row>
    <row r="50" spans="1:11" ht="17.25" customHeight="1">
      <c r="A50" s="113" t="s">
        <v>176</v>
      </c>
      <c r="B50" s="64" t="s">
        <v>175</v>
      </c>
      <c r="C50" s="64" t="s">
        <v>12</v>
      </c>
      <c r="D50" s="64" t="s">
        <v>3</v>
      </c>
      <c r="E50" s="174">
        <v>11</v>
      </c>
      <c r="F50" s="71">
        <f t="shared" si="0"/>
        <v>48</v>
      </c>
      <c r="I50" s="113" t="s">
        <v>176</v>
      </c>
      <c r="J50" s="174">
        <v>798</v>
      </c>
      <c r="K50" s="65">
        <v>2184</v>
      </c>
    </row>
    <row r="51" spans="1:11" ht="17.25" customHeight="1">
      <c r="A51" s="64"/>
      <c r="B51" s="64"/>
      <c r="C51" s="64"/>
      <c r="D51" s="64"/>
      <c r="E51" s="174">
        <f>SUM(E4:E50)</f>
        <v>798</v>
      </c>
      <c r="F51" s="65">
        <f>SUM(F4:F50)</f>
        <v>2184</v>
      </c>
    </row>
    <row r="52" spans="1:11" ht="17.25" customHeight="1">
      <c r="A52" s="175"/>
      <c r="B52" s="175"/>
      <c r="C52" s="175"/>
      <c r="D52" s="175"/>
      <c r="E52" s="176"/>
      <c r="F52" s="176"/>
    </row>
    <row r="53" spans="1:11" ht="22.5" customHeight="1" thickBot="1">
      <c r="A53" s="204" t="s">
        <v>4</v>
      </c>
      <c r="B53" s="66">
        <v>42574</v>
      </c>
      <c r="C53" s="204" t="s">
        <v>2</v>
      </c>
      <c r="D53" s="204" t="s">
        <v>3</v>
      </c>
      <c r="E53" s="68">
        <v>28</v>
      </c>
    </row>
    <row r="54" spans="1:11" ht="22.5" customHeight="1" thickBot="1">
      <c r="A54" s="204" t="s">
        <v>5</v>
      </c>
      <c r="B54" s="66">
        <v>42575</v>
      </c>
      <c r="C54" s="204" t="s">
        <v>2</v>
      </c>
      <c r="D54" s="204" t="s">
        <v>3</v>
      </c>
      <c r="E54" s="68">
        <v>31</v>
      </c>
    </row>
    <row r="55" spans="1:11" ht="22.5" customHeight="1" thickBot="1">
      <c r="A55" s="204" t="s">
        <v>6</v>
      </c>
      <c r="B55" s="66">
        <v>42576</v>
      </c>
      <c r="C55" s="204" t="s">
        <v>2</v>
      </c>
      <c r="D55" s="204" t="s">
        <v>3</v>
      </c>
      <c r="E55" s="69">
        <v>24</v>
      </c>
    </row>
    <row r="56" spans="1:11" ht="22.5" customHeight="1" thickBot="1">
      <c r="A56" s="204"/>
      <c r="B56" s="66"/>
      <c r="C56" s="204"/>
      <c r="D56" s="204"/>
      <c r="E56" s="69">
        <f>SUM(E53:E55)</f>
        <v>83</v>
      </c>
    </row>
    <row r="57" spans="1:11" ht="25.5" customHeight="1" thickBot="1">
      <c r="A57" s="52" t="s">
        <v>13</v>
      </c>
      <c r="B57" s="52" t="s">
        <v>14</v>
      </c>
      <c r="C57" s="52" t="s">
        <v>15</v>
      </c>
      <c r="D57" s="52" t="s">
        <v>3</v>
      </c>
      <c r="E57" s="52">
        <v>23</v>
      </c>
    </row>
    <row r="58" spans="1:11" ht="21" customHeight="1" thickBot="1">
      <c r="A58" s="52" t="s">
        <v>31</v>
      </c>
      <c r="B58" s="72" t="s">
        <v>32</v>
      </c>
      <c r="C58" s="52" t="s">
        <v>15</v>
      </c>
      <c r="D58" s="52" t="s">
        <v>3</v>
      </c>
      <c r="E58" s="53">
        <v>22</v>
      </c>
    </row>
    <row r="59" spans="1:11" ht="23.25" customHeight="1" thickBot="1">
      <c r="A59" s="114" t="s">
        <v>50</v>
      </c>
      <c r="B59" s="73" t="s">
        <v>51</v>
      </c>
      <c r="C59" s="72" t="s">
        <v>15</v>
      </c>
      <c r="D59" s="72" t="s">
        <v>3</v>
      </c>
      <c r="E59" s="74">
        <v>22</v>
      </c>
    </row>
    <row r="60" spans="1:11" ht="23.25" customHeight="1" thickBot="1">
      <c r="A60" s="115" t="s">
        <v>65</v>
      </c>
      <c r="B60" s="75" t="s">
        <v>234</v>
      </c>
      <c r="C60" s="76" t="s">
        <v>15</v>
      </c>
      <c r="D60" s="77" t="s">
        <v>3</v>
      </c>
      <c r="E60" s="77">
        <v>21</v>
      </c>
    </row>
    <row r="61" spans="1:11" ht="23.25" customHeight="1" thickBot="1">
      <c r="A61" s="115" t="s">
        <v>67</v>
      </c>
      <c r="B61" s="75" t="s">
        <v>235</v>
      </c>
      <c r="C61" s="76" t="s">
        <v>15</v>
      </c>
      <c r="D61" s="77" t="s">
        <v>3</v>
      </c>
      <c r="E61" s="77">
        <v>20</v>
      </c>
    </row>
    <row r="62" spans="1:11" ht="23.25" customHeight="1">
      <c r="A62" s="116" t="s">
        <v>76</v>
      </c>
      <c r="B62" s="78" t="s">
        <v>236</v>
      </c>
      <c r="C62" s="76" t="s">
        <v>15</v>
      </c>
      <c r="D62" s="77" t="s">
        <v>3</v>
      </c>
      <c r="E62" s="77">
        <v>21</v>
      </c>
    </row>
    <row r="63" spans="1:11" ht="15.75" thickBot="1">
      <c r="A63" s="80" t="s">
        <v>139</v>
      </c>
      <c r="B63" s="54" t="s">
        <v>140</v>
      </c>
      <c r="C63" s="54" t="s">
        <v>15</v>
      </c>
      <c r="D63" s="54" t="s">
        <v>3</v>
      </c>
      <c r="E63" s="79">
        <v>24</v>
      </c>
    </row>
    <row r="64" spans="1:11" ht="15.75" thickBot="1">
      <c r="A64" s="117" t="s">
        <v>159</v>
      </c>
      <c r="B64" s="54" t="s">
        <v>226</v>
      </c>
      <c r="C64" s="54" t="s">
        <v>15</v>
      </c>
      <c r="D64" s="54" t="s">
        <v>3</v>
      </c>
      <c r="E64" s="79">
        <v>19</v>
      </c>
    </row>
    <row r="65" spans="1:5">
      <c r="A65" s="117" t="s">
        <v>192</v>
      </c>
      <c r="B65" s="54" t="s">
        <v>237</v>
      </c>
      <c r="C65" s="54" t="s">
        <v>15</v>
      </c>
      <c r="D65" s="54" t="s">
        <v>3</v>
      </c>
      <c r="E65" s="54">
        <v>23</v>
      </c>
    </row>
    <row r="66" spans="1:5">
      <c r="A66" s="118" t="s">
        <v>203</v>
      </c>
      <c r="B66" s="54" t="s">
        <v>230</v>
      </c>
      <c r="C66" s="54" t="s">
        <v>15</v>
      </c>
      <c r="D66" s="54" t="s">
        <v>3</v>
      </c>
      <c r="E66" s="54">
        <v>25</v>
      </c>
    </row>
    <row r="67" spans="1:5">
      <c r="A67" s="118" t="s">
        <v>205</v>
      </c>
      <c r="B67" s="54" t="s">
        <v>231</v>
      </c>
      <c r="C67" s="54" t="s">
        <v>15</v>
      </c>
      <c r="D67" s="54" t="s">
        <v>3</v>
      </c>
      <c r="E67" s="54">
        <v>22</v>
      </c>
    </row>
    <row r="68" spans="1:5">
      <c r="A68" s="54"/>
      <c r="B68" s="54"/>
      <c r="C68" s="54"/>
      <c r="D68" s="54"/>
      <c r="E68" s="54">
        <f>SUM(E57:E67)</f>
        <v>242</v>
      </c>
    </row>
    <row r="69" spans="1:5" ht="15" customHeight="1">
      <c r="A69" s="272" t="s">
        <v>33</v>
      </c>
      <c r="B69" s="208" t="s">
        <v>34</v>
      </c>
      <c r="C69" s="273" t="s">
        <v>36</v>
      </c>
      <c r="D69" s="273" t="s">
        <v>37</v>
      </c>
      <c r="E69" s="274">
        <v>1</v>
      </c>
    </row>
    <row r="70" spans="1:5" ht="15.75" customHeight="1" thickBot="1">
      <c r="A70" s="260"/>
      <c r="B70" s="204" t="s">
        <v>35</v>
      </c>
      <c r="C70" s="269"/>
      <c r="D70" s="269"/>
      <c r="E70" s="275"/>
    </row>
    <row r="71" spans="1:5" ht="15" customHeight="1">
      <c r="A71" s="259" t="s">
        <v>38</v>
      </c>
      <c r="B71" s="208" t="s">
        <v>34</v>
      </c>
      <c r="C71" s="268" t="s">
        <v>36</v>
      </c>
      <c r="D71" s="268" t="s">
        <v>37</v>
      </c>
      <c r="E71" s="276">
        <v>1</v>
      </c>
    </row>
    <row r="72" spans="1:5" ht="15" customHeight="1">
      <c r="A72" s="272"/>
      <c r="B72" s="208" t="s">
        <v>39</v>
      </c>
      <c r="C72" s="273"/>
      <c r="D72" s="273"/>
      <c r="E72" s="274"/>
    </row>
    <row r="73" spans="1:5" ht="28.5">
      <c r="A73" s="123" t="s">
        <v>239</v>
      </c>
      <c r="B73" s="85" t="s">
        <v>238</v>
      </c>
      <c r="C73" s="85" t="s">
        <v>15</v>
      </c>
      <c r="D73" s="85" t="s">
        <v>3</v>
      </c>
      <c r="E73" s="85">
        <v>15</v>
      </c>
    </row>
    <row r="74" spans="1:5" ht="28.5">
      <c r="A74" s="123" t="s">
        <v>241</v>
      </c>
      <c r="B74" s="85" t="s">
        <v>240</v>
      </c>
      <c r="C74" s="85" t="s">
        <v>15</v>
      </c>
      <c r="D74" s="85" t="s">
        <v>3</v>
      </c>
      <c r="E74" s="85">
        <v>15</v>
      </c>
    </row>
    <row r="75" spans="1:5" ht="28.5">
      <c r="A75" s="123" t="s">
        <v>242</v>
      </c>
      <c r="B75" s="85" t="s">
        <v>243</v>
      </c>
      <c r="C75" s="85" t="s">
        <v>15</v>
      </c>
      <c r="D75" s="85" t="s">
        <v>3</v>
      </c>
      <c r="E75" s="85">
        <v>15</v>
      </c>
    </row>
    <row r="76" spans="1:5" ht="28.5">
      <c r="A76" s="123" t="s">
        <v>244</v>
      </c>
      <c r="B76" s="85" t="s">
        <v>245</v>
      </c>
      <c r="C76" s="85" t="s">
        <v>15</v>
      </c>
      <c r="D76" s="85" t="s">
        <v>3</v>
      </c>
      <c r="E76" s="85">
        <v>15</v>
      </c>
    </row>
    <row r="77" spans="1:5" ht="28.5">
      <c r="A77" s="123" t="s">
        <v>246</v>
      </c>
      <c r="B77" s="85" t="s">
        <v>247</v>
      </c>
      <c r="C77" s="85" t="s">
        <v>15</v>
      </c>
      <c r="D77" s="85" t="s">
        <v>3</v>
      </c>
      <c r="E77" s="85">
        <v>15</v>
      </c>
    </row>
    <row r="78" spans="1:5" ht="28.5">
      <c r="A78" s="123" t="s">
        <v>248</v>
      </c>
      <c r="B78" s="85" t="s">
        <v>249</v>
      </c>
      <c r="C78" s="85" t="s">
        <v>15</v>
      </c>
      <c r="D78" s="85" t="s">
        <v>3</v>
      </c>
      <c r="E78" s="85">
        <v>11</v>
      </c>
    </row>
    <row r="79" spans="1:5" ht="28.5">
      <c r="A79" s="123" t="s">
        <v>250</v>
      </c>
      <c r="B79" s="85" t="s">
        <v>251</v>
      </c>
      <c r="C79" s="85" t="s">
        <v>15</v>
      </c>
      <c r="D79" s="85" t="s">
        <v>3</v>
      </c>
      <c r="E79" s="85">
        <v>12</v>
      </c>
    </row>
    <row r="80" spans="1:5" ht="28.5">
      <c r="A80" s="123" t="s">
        <v>252</v>
      </c>
      <c r="B80" s="85" t="s">
        <v>253</v>
      </c>
      <c r="C80" s="85" t="s">
        <v>15</v>
      </c>
      <c r="D80" s="85" t="s">
        <v>3</v>
      </c>
      <c r="E80" s="85">
        <v>20</v>
      </c>
    </row>
    <row r="81" spans="1:5">
      <c r="A81" s="85"/>
      <c r="B81" s="85"/>
      <c r="C81" s="85"/>
      <c r="D81" s="85"/>
      <c r="E81" s="85">
        <f>SUM(E73:E80)</f>
        <v>118</v>
      </c>
    </row>
    <row r="82" spans="1:5" ht="15" customHeight="1">
      <c r="A82" s="272" t="s">
        <v>52</v>
      </c>
      <c r="B82" s="208" t="s">
        <v>53</v>
      </c>
      <c r="C82" s="273" t="s">
        <v>36</v>
      </c>
      <c r="D82" s="273" t="s">
        <v>37</v>
      </c>
      <c r="E82" s="273">
        <v>2</v>
      </c>
    </row>
    <row r="83" spans="1:5" ht="15.75" customHeight="1" thickBot="1">
      <c r="A83" s="260"/>
      <c r="B83" s="204" t="s">
        <v>54</v>
      </c>
      <c r="C83" s="269"/>
      <c r="D83" s="269"/>
      <c r="E83" s="269"/>
    </row>
    <row r="84" spans="1:5" ht="25.5">
      <c r="A84" s="124" t="s">
        <v>254</v>
      </c>
      <c r="B84" s="208" t="s">
        <v>89</v>
      </c>
      <c r="C84" s="208" t="s">
        <v>90</v>
      </c>
      <c r="D84" s="208" t="s">
        <v>91</v>
      </c>
      <c r="E84" s="88">
        <v>5</v>
      </c>
    </row>
    <row r="85" spans="1:5" ht="28.5">
      <c r="A85" s="125" t="s">
        <v>255</v>
      </c>
      <c r="B85" s="211" t="s">
        <v>117</v>
      </c>
      <c r="C85" s="90" t="s">
        <v>15</v>
      </c>
      <c r="D85" s="90" t="s">
        <v>3</v>
      </c>
      <c r="E85" s="211">
        <v>18</v>
      </c>
    </row>
    <row r="86" spans="1:5" ht="28.5">
      <c r="A86" s="124" t="s">
        <v>255</v>
      </c>
      <c r="B86" s="144" t="s">
        <v>118</v>
      </c>
      <c r="C86" s="145" t="s">
        <v>15</v>
      </c>
      <c r="D86" s="145" t="s">
        <v>3</v>
      </c>
      <c r="E86" s="212">
        <v>27</v>
      </c>
    </row>
    <row r="87" spans="1:5">
      <c r="A87" s="149"/>
      <c r="B87" s="211"/>
      <c r="C87" s="90"/>
      <c r="D87" s="90"/>
      <c r="E87" s="211">
        <f>SUM(E85:E86)</f>
        <v>45</v>
      </c>
    </row>
    <row r="88" spans="1:5" ht="39" thickBot="1">
      <c r="A88" s="147" t="s">
        <v>257</v>
      </c>
      <c r="B88" s="148" t="s">
        <v>93</v>
      </c>
      <c r="C88" s="94" t="s">
        <v>94</v>
      </c>
      <c r="D88" s="94" t="s">
        <v>95</v>
      </c>
      <c r="E88" s="95">
        <v>24</v>
      </c>
    </row>
    <row r="89" spans="1:5" ht="15" customHeight="1">
      <c r="A89" s="258" t="s">
        <v>257</v>
      </c>
      <c r="B89" s="263" t="s">
        <v>256</v>
      </c>
      <c r="C89" s="264" t="s">
        <v>124</v>
      </c>
      <c r="D89" s="266" t="s">
        <v>95</v>
      </c>
      <c r="E89" s="266">
        <v>19</v>
      </c>
    </row>
    <row r="90" spans="1:5" ht="15.75" customHeight="1" thickBot="1">
      <c r="A90" s="258"/>
      <c r="B90" s="263"/>
      <c r="C90" s="265"/>
      <c r="D90" s="267"/>
      <c r="E90" s="267"/>
    </row>
    <row r="91" spans="1:5" ht="39" thickBot="1">
      <c r="A91" s="203" t="s">
        <v>257</v>
      </c>
      <c r="B91" s="92" t="s">
        <v>119</v>
      </c>
      <c r="C91" s="206" t="s">
        <v>94</v>
      </c>
      <c r="D91" s="206" t="s">
        <v>95</v>
      </c>
      <c r="E91" s="97">
        <v>24</v>
      </c>
    </row>
    <row r="92" spans="1:5" ht="24">
      <c r="A92" s="127" t="s">
        <v>258</v>
      </c>
      <c r="B92" s="98" t="s">
        <v>142</v>
      </c>
      <c r="C92" s="98" t="s">
        <v>143</v>
      </c>
      <c r="D92" s="98" t="s">
        <v>95</v>
      </c>
      <c r="E92" s="150">
        <v>19</v>
      </c>
    </row>
    <row r="93" spans="1:5">
      <c r="A93" s="153"/>
      <c r="B93" s="154"/>
      <c r="C93" s="154"/>
      <c r="D93" s="154"/>
      <c r="E93" s="155">
        <f>SUM(E88:E92)</f>
        <v>86</v>
      </c>
    </row>
    <row r="94" spans="1:5">
      <c r="A94" s="151" t="s">
        <v>147</v>
      </c>
      <c r="B94" s="152" t="s">
        <v>148</v>
      </c>
      <c r="C94" s="101" t="s">
        <v>149</v>
      </c>
      <c r="D94" s="101" t="s">
        <v>3</v>
      </c>
      <c r="E94" s="102">
        <v>485</v>
      </c>
    </row>
    <row r="95" spans="1:5">
      <c r="A95" s="129" t="s">
        <v>147</v>
      </c>
      <c r="B95" s="104" t="s">
        <v>172</v>
      </c>
      <c r="C95" s="104" t="s">
        <v>173</v>
      </c>
      <c r="D95" s="104" t="s">
        <v>3</v>
      </c>
      <c r="E95" s="105">
        <v>992</v>
      </c>
    </row>
    <row r="96" spans="1:5" ht="15.75" thickBot="1">
      <c r="A96" s="110" t="s">
        <v>147</v>
      </c>
      <c r="B96" s="106" t="s">
        <v>190</v>
      </c>
      <c r="C96" s="106" t="s">
        <v>191</v>
      </c>
      <c r="D96" s="106" t="s">
        <v>3</v>
      </c>
      <c r="E96" s="107">
        <v>1102</v>
      </c>
    </row>
    <row r="97" spans="1:5" ht="15.75" thickBot="1">
      <c r="A97" s="110" t="s">
        <v>147</v>
      </c>
      <c r="B97" s="106" t="s">
        <v>201</v>
      </c>
      <c r="C97" s="106" t="s">
        <v>202</v>
      </c>
      <c r="D97" s="106" t="s">
        <v>3</v>
      </c>
      <c r="E97" s="107">
        <v>855</v>
      </c>
    </row>
    <row r="98" spans="1:5">
      <c r="A98" s="128" t="s">
        <v>147</v>
      </c>
      <c r="B98" s="101" t="s">
        <v>259</v>
      </c>
      <c r="C98" s="101" t="s">
        <v>224</v>
      </c>
      <c r="D98" s="101" t="s">
        <v>3</v>
      </c>
      <c r="E98" s="102">
        <v>730</v>
      </c>
    </row>
    <row r="99" spans="1:5">
      <c r="A99" s="103" t="s">
        <v>147</v>
      </c>
      <c r="B99" s="104" t="s">
        <v>262</v>
      </c>
      <c r="C99" s="104" t="s">
        <v>224</v>
      </c>
      <c r="D99" s="104" t="s">
        <v>3</v>
      </c>
      <c r="E99" s="105">
        <v>440</v>
      </c>
    </row>
    <row r="100" spans="1:5">
      <c r="A100" s="103"/>
      <c r="B100" s="104"/>
      <c r="C100" s="104"/>
      <c r="D100" s="104"/>
      <c r="E100" s="105">
        <f>SUM(E94:E99)</f>
        <v>4604</v>
      </c>
    </row>
    <row r="101" spans="1:5" ht="15.75" thickBot="1">
      <c r="A101" s="156" t="s">
        <v>120</v>
      </c>
      <c r="B101" s="157" t="s">
        <v>121</v>
      </c>
      <c r="C101" s="6" t="s">
        <v>122</v>
      </c>
      <c r="D101" s="6" t="s">
        <v>122</v>
      </c>
      <c r="E101" s="7">
        <v>1</v>
      </c>
    </row>
    <row r="102" spans="1:5" ht="24.75" thickBot="1">
      <c r="A102" s="42" t="s">
        <v>144</v>
      </c>
      <c r="B102" s="210" t="s">
        <v>145</v>
      </c>
      <c r="C102" s="210" t="s">
        <v>146</v>
      </c>
      <c r="D102" s="210" t="s">
        <v>146</v>
      </c>
      <c r="E102" s="33">
        <v>2</v>
      </c>
    </row>
    <row r="103" spans="1:5">
      <c r="A103" s="131" t="s">
        <v>161</v>
      </c>
      <c r="B103" s="49" t="s">
        <v>227</v>
      </c>
      <c r="C103" s="49" t="s">
        <v>163</v>
      </c>
      <c r="D103" s="49" t="s">
        <v>163</v>
      </c>
      <c r="E103" s="49">
        <v>2</v>
      </c>
    </row>
    <row r="104" spans="1:5" ht="24">
      <c r="A104" s="132" t="s">
        <v>164</v>
      </c>
      <c r="B104" s="49" t="s">
        <v>165</v>
      </c>
      <c r="C104" s="70" t="s">
        <v>122</v>
      </c>
      <c r="D104" s="70" t="s">
        <v>122</v>
      </c>
      <c r="E104" s="50">
        <v>1</v>
      </c>
    </row>
    <row r="105" spans="1:5" ht="15.75" thickBot="1">
      <c r="A105" s="42" t="s">
        <v>166</v>
      </c>
      <c r="B105" s="210" t="s">
        <v>167</v>
      </c>
      <c r="C105" s="6" t="s">
        <v>122</v>
      </c>
      <c r="D105" s="6" t="s">
        <v>122</v>
      </c>
      <c r="E105" s="33">
        <v>2</v>
      </c>
    </row>
    <row r="106" spans="1:5" ht="24">
      <c r="A106" s="43" t="s">
        <v>168</v>
      </c>
      <c r="B106" s="34" t="s">
        <v>169</v>
      </c>
      <c r="C106" s="8" t="s">
        <v>122</v>
      </c>
      <c r="D106" s="8" t="s">
        <v>122</v>
      </c>
      <c r="E106" s="36">
        <v>6</v>
      </c>
    </row>
    <row r="107" spans="1:5" ht="36">
      <c r="A107" s="132" t="s">
        <v>170</v>
      </c>
      <c r="B107" s="70" t="s">
        <v>171</v>
      </c>
      <c r="C107" s="70" t="s">
        <v>122</v>
      </c>
      <c r="D107" s="70" t="s">
        <v>122</v>
      </c>
      <c r="E107" s="49">
        <v>3</v>
      </c>
    </row>
    <row r="108" spans="1:5" ht="25.5" thickBot="1">
      <c r="A108" s="41" t="s">
        <v>177</v>
      </c>
      <c r="B108" s="34" t="s">
        <v>178</v>
      </c>
      <c r="C108" s="141" t="s">
        <v>179</v>
      </c>
      <c r="D108" s="41" t="s">
        <v>179</v>
      </c>
      <c r="E108" s="210">
        <v>3</v>
      </c>
    </row>
    <row r="109" spans="1:5" ht="16.5" thickBot="1">
      <c r="A109" s="140" t="s">
        <v>180</v>
      </c>
      <c r="B109" s="49" t="s">
        <v>261</v>
      </c>
      <c r="C109" s="49" t="s">
        <v>163</v>
      </c>
      <c r="D109" s="209" t="s">
        <v>163</v>
      </c>
      <c r="E109" s="202">
        <v>1</v>
      </c>
    </row>
    <row r="110" spans="1:5" ht="15" customHeight="1">
      <c r="A110" s="284" t="s">
        <v>182</v>
      </c>
      <c r="B110" s="286" t="s">
        <v>260</v>
      </c>
      <c r="C110" s="286" t="s">
        <v>122</v>
      </c>
      <c r="D110" s="238" t="s">
        <v>122</v>
      </c>
      <c r="E110" s="236">
        <v>1</v>
      </c>
    </row>
    <row r="111" spans="1:5" ht="15.75" customHeight="1" thickBot="1">
      <c r="A111" s="285"/>
      <c r="B111" s="239"/>
      <c r="C111" s="239"/>
      <c r="D111" s="239"/>
      <c r="E111" s="237"/>
    </row>
    <row r="112" spans="1:5" ht="15" customHeight="1">
      <c r="A112" s="277" t="s">
        <v>184</v>
      </c>
      <c r="B112" s="238" t="s">
        <v>185</v>
      </c>
      <c r="C112" s="238" t="s">
        <v>264</v>
      </c>
      <c r="D112" s="236" t="s">
        <v>263</v>
      </c>
      <c r="E112" s="236">
        <v>13</v>
      </c>
    </row>
    <row r="113" spans="1:5" ht="15.75" customHeight="1" thickBot="1">
      <c r="A113" s="278"/>
      <c r="B113" s="239"/>
      <c r="C113" s="239"/>
      <c r="D113" s="237"/>
      <c r="E113" s="237"/>
    </row>
    <row r="114" spans="1:5" ht="24.75" thickBot="1">
      <c r="A114" s="201" t="s">
        <v>194</v>
      </c>
      <c r="B114" s="210" t="s">
        <v>195</v>
      </c>
      <c r="C114" s="42" t="s">
        <v>196</v>
      </c>
      <c r="D114" s="42" t="s">
        <v>196</v>
      </c>
      <c r="E114" s="33">
        <v>2</v>
      </c>
    </row>
    <row r="115" spans="1:5" ht="24.75" thickBot="1">
      <c r="A115" s="42" t="s">
        <v>197</v>
      </c>
      <c r="B115" s="210" t="s">
        <v>195</v>
      </c>
      <c r="C115" s="42" t="s">
        <v>196</v>
      </c>
      <c r="D115" s="42" t="s">
        <v>196</v>
      </c>
      <c r="E115" s="33">
        <v>2</v>
      </c>
    </row>
    <row r="116" spans="1:5" ht="24.75" thickBot="1">
      <c r="A116" s="42" t="s">
        <v>198</v>
      </c>
      <c r="B116" s="210" t="s">
        <v>199</v>
      </c>
      <c r="C116" s="42" t="s">
        <v>196</v>
      </c>
      <c r="D116" s="42" t="s">
        <v>196</v>
      </c>
      <c r="E116" s="33">
        <v>2</v>
      </c>
    </row>
    <row r="117" spans="1:5" ht="24.75" thickBot="1">
      <c r="A117" s="42" t="s">
        <v>200</v>
      </c>
      <c r="B117" s="210" t="s">
        <v>199</v>
      </c>
      <c r="C117" s="42" t="s">
        <v>196</v>
      </c>
      <c r="D117" s="42" t="s">
        <v>196</v>
      </c>
      <c r="E117" s="33">
        <v>2</v>
      </c>
    </row>
    <row r="118" spans="1:5" ht="48">
      <c r="A118" s="132" t="s">
        <v>207</v>
      </c>
      <c r="B118" s="49" t="s">
        <v>228</v>
      </c>
      <c r="C118" s="51" t="s">
        <v>210</v>
      </c>
      <c r="D118" s="51" t="s">
        <v>211</v>
      </c>
      <c r="E118" s="49">
        <v>1</v>
      </c>
    </row>
    <row r="119" spans="1:5">
      <c r="A119" s="131" t="s">
        <v>212</v>
      </c>
      <c r="B119" s="49" t="s">
        <v>213</v>
      </c>
      <c r="C119" s="49" t="s">
        <v>214</v>
      </c>
      <c r="D119" s="49" t="s">
        <v>214</v>
      </c>
      <c r="E119" s="50">
        <v>1</v>
      </c>
    </row>
    <row r="120" spans="1:5" ht="24">
      <c r="A120" s="135" t="s">
        <v>218</v>
      </c>
      <c r="B120" s="109" t="s">
        <v>232</v>
      </c>
      <c r="C120" s="108" t="s">
        <v>221</v>
      </c>
      <c r="D120" s="108" t="s">
        <v>222</v>
      </c>
      <c r="E120" s="109">
        <v>1</v>
      </c>
    </row>
    <row r="121" spans="1:5">
      <c r="A121" s="270" t="s">
        <v>55</v>
      </c>
      <c r="B121" s="207" t="s">
        <v>56</v>
      </c>
      <c r="C121" s="271" t="s">
        <v>58</v>
      </c>
      <c r="D121" s="271" t="s">
        <v>59</v>
      </c>
      <c r="E121" s="271">
        <v>2</v>
      </c>
    </row>
    <row r="122" spans="1:5">
      <c r="A122" s="270"/>
      <c r="B122" s="207" t="s">
        <v>57</v>
      </c>
      <c r="C122" s="271"/>
      <c r="D122" s="271"/>
      <c r="E122" s="271"/>
    </row>
    <row r="123" spans="1:5" ht="24">
      <c r="A123" s="129" t="s">
        <v>194</v>
      </c>
      <c r="B123" s="104" t="s">
        <v>195</v>
      </c>
      <c r="C123" s="103" t="s">
        <v>196</v>
      </c>
      <c r="D123" s="103" t="s">
        <v>196</v>
      </c>
      <c r="E123" s="105">
        <v>2</v>
      </c>
    </row>
    <row r="124" spans="1:5">
      <c r="A124" s="136" t="s">
        <v>215</v>
      </c>
      <c r="B124" s="104" t="s">
        <v>216</v>
      </c>
      <c r="C124" s="104" t="s">
        <v>217</v>
      </c>
      <c r="D124" s="104" t="s">
        <v>3</v>
      </c>
      <c r="E124" s="105">
        <v>27</v>
      </c>
    </row>
    <row r="125" spans="1:5">
      <c r="E125" s="199">
        <f>SUM(E101:E124)</f>
        <v>77</v>
      </c>
    </row>
    <row r="126" spans="1:5">
      <c r="E126" s="199">
        <f>SUM(E51+E56+E68+E81+E87+E93+E100+E124)</f>
        <v>6003</v>
      </c>
    </row>
    <row r="129" spans="1:9" s="143" customFormat="1" ht="14.25">
      <c r="A129" s="213" t="s">
        <v>291</v>
      </c>
      <c r="B129" s="213" t="s">
        <v>292</v>
      </c>
    </row>
    <row r="130" spans="1:9">
      <c r="A130" s="213" t="s">
        <v>290</v>
      </c>
      <c r="B130" s="81">
        <v>798</v>
      </c>
      <c r="C130" s="143"/>
      <c r="D130" s="143"/>
      <c r="E130" s="143"/>
      <c r="F130" s="143"/>
      <c r="G130" s="143"/>
      <c r="H130" s="143"/>
      <c r="I130" s="143"/>
    </row>
    <row r="131" spans="1:9">
      <c r="A131" s="213" t="s">
        <v>294</v>
      </c>
      <c r="B131" s="81">
        <v>83</v>
      </c>
      <c r="C131" s="143"/>
      <c r="D131" s="143"/>
      <c r="E131" s="143"/>
      <c r="F131" s="143"/>
      <c r="G131" s="143"/>
      <c r="H131" s="143"/>
      <c r="I131" s="143"/>
    </row>
    <row r="132" spans="1:9">
      <c r="A132" s="213" t="s">
        <v>295</v>
      </c>
      <c r="B132" s="81">
        <v>242</v>
      </c>
      <c r="C132" s="143"/>
      <c r="D132" s="143"/>
      <c r="E132" s="143"/>
      <c r="F132" s="143"/>
      <c r="G132" s="143"/>
      <c r="H132" s="143"/>
      <c r="I132" s="143"/>
    </row>
    <row r="133" spans="1:9">
      <c r="A133" s="213" t="s">
        <v>296</v>
      </c>
      <c r="B133" s="81">
        <v>2</v>
      </c>
      <c r="C133" s="143"/>
      <c r="D133" s="143"/>
      <c r="E133" s="143"/>
      <c r="F133" s="143"/>
      <c r="G133" s="143"/>
      <c r="H133" s="143"/>
      <c r="I133" s="143"/>
    </row>
    <row r="134" spans="1:9">
      <c r="A134" s="213" t="s">
        <v>297</v>
      </c>
      <c r="B134" s="81">
        <v>45</v>
      </c>
      <c r="C134" s="143"/>
      <c r="D134" s="143"/>
      <c r="E134" s="143"/>
      <c r="F134" s="143"/>
      <c r="G134" s="143"/>
      <c r="H134" s="143"/>
      <c r="I134" s="143"/>
    </row>
    <row r="135" spans="1:9">
      <c r="A135" s="213" t="s">
        <v>78</v>
      </c>
      <c r="B135" s="81">
        <v>118</v>
      </c>
      <c r="C135" s="143"/>
      <c r="D135" s="143"/>
      <c r="E135" s="143"/>
      <c r="F135" s="143"/>
      <c r="G135" s="143"/>
      <c r="H135" s="143"/>
      <c r="I135" s="143"/>
    </row>
    <row r="136" spans="1:9">
      <c r="A136" s="213" t="s">
        <v>298</v>
      </c>
      <c r="B136" s="81">
        <v>86</v>
      </c>
      <c r="C136" s="143"/>
      <c r="D136" s="143"/>
      <c r="E136" s="143"/>
      <c r="F136" s="143"/>
      <c r="G136" s="143"/>
      <c r="H136" s="143"/>
      <c r="I136" s="143"/>
    </row>
    <row r="137" spans="1:9">
      <c r="A137" s="213" t="s">
        <v>287</v>
      </c>
      <c r="B137" s="81">
        <v>77</v>
      </c>
      <c r="C137" s="143"/>
      <c r="D137" s="143"/>
      <c r="E137" s="143"/>
      <c r="F137" s="143"/>
      <c r="G137" s="143"/>
      <c r="H137" s="143"/>
      <c r="I137" s="143"/>
    </row>
    <row r="138" spans="1:9">
      <c r="A138" s="71" t="s">
        <v>147</v>
      </c>
      <c r="B138" s="81">
        <v>4604</v>
      </c>
      <c r="C138" s="143"/>
      <c r="D138" s="143"/>
      <c r="E138" s="143"/>
      <c r="F138" s="143"/>
      <c r="G138" s="143"/>
      <c r="H138" s="143"/>
      <c r="I138" s="143"/>
    </row>
    <row r="139" spans="1:9">
      <c r="A139" s="143"/>
      <c r="B139" s="199"/>
      <c r="C139" s="143"/>
      <c r="D139" s="143"/>
      <c r="E139" s="143"/>
      <c r="F139" s="143"/>
      <c r="G139" s="143"/>
      <c r="H139" s="143"/>
      <c r="I139" s="143"/>
    </row>
    <row r="140" spans="1:9">
      <c r="A140" s="143"/>
      <c r="B140" s="199"/>
      <c r="C140" s="143"/>
      <c r="D140" s="143"/>
      <c r="E140" s="143"/>
      <c r="F140" s="143"/>
      <c r="G140" s="143"/>
      <c r="H140" s="143"/>
      <c r="I140" s="143"/>
    </row>
    <row r="141" spans="1:9">
      <c r="A141" s="143"/>
      <c r="B141" s="199"/>
      <c r="C141" s="143"/>
      <c r="D141" s="143"/>
      <c r="E141" s="143"/>
      <c r="F141" s="143"/>
      <c r="G141" s="143"/>
      <c r="H141" s="143"/>
      <c r="I141" s="143"/>
    </row>
    <row r="142" spans="1:9">
      <c r="A142" s="143"/>
      <c r="B142" s="143"/>
      <c r="C142" s="143"/>
      <c r="D142" s="143"/>
      <c r="E142" s="143"/>
      <c r="F142" s="143"/>
      <c r="G142" s="143"/>
      <c r="H142" s="143"/>
      <c r="I142" s="143"/>
    </row>
    <row r="143" spans="1:9">
      <c r="A143" s="143"/>
      <c r="B143" s="143"/>
      <c r="C143" s="143"/>
      <c r="D143" s="143"/>
      <c r="E143" s="143"/>
      <c r="F143" s="143"/>
      <c r="G143" s="143"/>
      <c r="H143" s="143"/>
      <c r="I143" s="143"/>
    </row>
    <row r="144" spans="1:9">
      <c r="A144" s="143"/>
      <c r="B144" s="143"/>
      <c r="C144" s="143"/>
      <c r="D144" s="143"/>
      <c r="E144" s="143"/>
      <c r="F144" s="143"/>
      <c r="G144" s="143"/>
      <c r="H144" s="143"/>
      <c r="I144" s="143"/>
    </row>
    <row r="145" spans="1:9">
      <c r="A145" s="143"/>
      <c r="B145" s="143"/>
      <c r="C145" s="143"/>
      <c r="D145" s="143"/>
      <c r="E145" s="143"/>
      <c r="F145" s="143"/>
      <c r="G145" s="143"/>
      <c r="H145" s="143"/>
      <c r="I145" s="143"/>
    </row>
    <row r="146" spans="1:9">
      <c r="A146" s="143"/>
      <c r="B146" s="143"/>
      <c r="C146" s="143"/>
      <c r="D146" s="143"/>
      <c r="E146" s="143"/>
      <c r="F146" s="143"/>
      <c r="G146" s="143"/>
      <c r="H146" s="143"/>
      <c r="I146" s="143"/>
    </row>
    <row r="147" spans="1:9">
      <c r="A147" s="143"/>
      <c r="B147" s="143"/>
      <c r="C147" s="143"/>
      <c r="D147" s="143"/>
      <c r="E147" s="143"/>
      <c r="F147" s="143"/>
      <c r="G147" s="143"/>
      <c r="H147" s="143"/>
      <c r="I147" s="143"/>
    </row>
  </sheetData>
  <mergeCells count="32">
    <mergeCell ref="A2:E2"/>
    <mergeCell ref="A69:A70"/>
    <mergeCell ref="C69:C70"/>
    <mergeCell ref="D69:D70"/>
    <mergeCell ref="E69:E70"/>
    <mergeCell ref="A82:A83"/>
    <mergeCell ref="C82:C83"/>
    <mergeCell ref="D82:D83"/>
    <mergeCell ref="E82:E83"/>
    <mergeCell ref="A71:A72"/>
    <mergeCell ref="C71:C72"/>
    <mergeCell ref="D71:D72"/>
    <mergeCell ref="E71:E72"/>
    <mergeCell ref="E110:E111"/>
    <mergeCell ref="A89:A90"/>
    <mergeCell ref="B89:B90"/>
    <mergeCell ref="C89:C90"/>
    <mergeCell ref="D89:D90"/>
    <mergeCell ref="E89:E90"/>
    <mergeCell ref="A110:A111"/>
    <mergeCell ref="B110:B111"/>
    <mergeCell ref="C110:C111"/>
    <mergeCell ref="D110:D111"/>
    <mergeCell ref="A121:A122"/>
    <mergeCell ref="C121:C122"/>
    <mergeCell ref="D121:D122"/>
    <mergeCell ref="E121:E122"/>
    <mergeCell ref="A112:A113"/>
    <mergeCell ref="B112:B113"/>
    <mergeCell ref="C112:C113"/>
    <mergeCell ref="D112:D113"/>
    <mergeCell ref="E112:E11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2:J23"/>
  <sheetViews>
    <sheetView workbookViewId="0">
      <selection activeCell="B8" sqref="B8"/>
    </sheetView>
  </sheetViews>
  <sheetFormatPr defaultRowHeight="15"/>
  <cols>
    <col min="2" max="2" width="27.28515625" customWidth="1"/>
    <col min="3" max="3" width="22.5703125" customWidth="1"/>
  </cols>
  <sheetData>
    <row r="2" spans="1:10" s="143" customFormat="1" ht="28.5">
      <c r="A2" s="218" t="s">
        <v>293</v>
      </c>
      <c r="B2" s="218" t="s">
        <v>291</v>
      </c>
      <c r="C2" s="217" t="s">
        <v>309</v>
      </c>
      <c r="D2" s="216"/>
    </row>
    <row r="3" spans="1:10">
      <c r="A3" s="205">
        <v>1</v>
      </c>
      <c r="B3" s="143" t="s">
        <v>290</v>
      </c>
      <c r="C3" s="199">
        <v>798</v>
      </c>
      <c r="D3" s="143"/>
      <c r="E3" s="143"/>
      <c r="F3" s="143"/>
      <c r="G3" s="143"/>
      <c r="H3" s="143"/>
      <c r="I3" s="143"/>
      <c r="J3" s="143"/>
    </row>
    <row r="4" spans="1:10">
      <c r="A4" s="205">
        <v>2</v>
      </c>
      <c r="B4" s="143" t="s">
        <v>294</v>
      </c>
      <c r="C4" s="199">
        <v>83</v>
      </c>
      <c r="D4" s="143"/>
      <c r="E4" s="143"/>
      <c r="F4" s="143"/>
      <c r="G4" s="143"/>
      <c r="H4" s="143"/>
      <c r="I4" s="143"/>
      <c r="J4" s="143"/>
    </row>
    <row r="5" spans="1:10">
      <c r="A5" s="205">
        <v>3</v>
      </c>
      <c r="B5" s="143" t="s">
        <v>295</v>
      </c>
      <c r="C5" s="199">
        <v>242</v>
      </c>
      <c r="D5" s="143"/>
      <c r="E5" s="143"/>
      <c r="F5" s="143"/>
      <c r="G5" s="143"/>
      <c r="H5" s="143"/>
      <c r="I5" s="143"/>
      <c r="J5" s="143"/>
    </row>
    <row r="6" spans="1:10">
      <c r="A6" s="205">
        <v>4</v>
      </c>
      <c r="B6" s="143" t="s">
        <v>296</v>
      </c>
      <c r="C6" s="199">
        <v>2</v>
      </c>
      <c r="D6" s="143"/>
      <c r="E6" s="143"/>
      <c r="F6" s="143"/>
      <c r="G6" s="143"/>
      <c r="H6" s="143"/>
      <c r="I6" s="143"/>
      <c r="J6" s="143"/>
    </row>
    <row r="7" spans="1:10" ht="15.75">
      <c r="A7" s="205">
        <v>5</v>
      </c>
      <c r="B7" s="143" t="s">
        <v>306</v>
      </c>
      <c r="C7" s="199">
        <v>45</v>
      </c>
      <c r="D7" s="143"/>
      <c r="E7" s="143"/>
      <c r="F7" s="143"/>
      <c r="G7" s="143"/>
      <c r="H7" s="143"/>
      <c r="I7" s="143"/>
      <c r="J7" s="143"/>
    </row>
    <row r="8" spans="1:10">
      <c r="A8" s="205">
        <v>6</v>
      </c>
      <c r="B8" s="143" t="s">
        <v>78</v>
      </c>
      <c r="C8" s="199">
        <v>118</v>
      </c>
      <c r="D8" s="143"/>
      <c r="E8" s="143"/>
      <c r="F8" s="143"/>
      <c r="G8" s="143"/>
      <c r="H8" s="143"/>
      <c r="I8" s="143"/>
      <c r="J8" s="143"/>
    </row>
    <row r="9" spans="1:10">
      <c r="A9" s="205">
        <v>7</v>
      </c>
      <c r="B9" s="143" t="s">
        <v>307</v>
      </c>
      <c r="C9" s="199">
        <v>86</v>
      </c>
      <c r="D9" s="143"/>
      <c r="E9" s="143"/>
      <c r="F9" s="143"/>
      <c r="G9" s="143"/>
      <c r="H9" s="143"/>
      <c r="I9" s="143"/>
      <c r="J9" s="143"/>
    </row>
    <row r="10" spans="1:10">
      <c r="A10" s="205">
        <v>8</v>
      </c>
      <c r="B10" s="143" t="s">
        <v>308</v>
      </c>
      <c r="C10" s="199">
        <v>4604</v>
      </c>
      <c r="D10" s="143"/>
      <c r="E10" s="143"/>
      <c r="F10" s="143"/>
      <c r="G10" s="143"/>
      <c r="H10" s="143"/>
      <c r="I10" s="143"/>
      <c r="J10" s="143"/>
    </row>
    <row r="11" spans="1:10">
      <c r="A11" s="205">
        <v>9</v>
      </c>
      <c r="B11" s="143" t="s">
        <v>287</v>
      </c>
      <c r="C11" s="199">
        <v>77</v>
      </c>
      <c r="D11" s="143"/>
      <c r="E11" s="143"/>
      <c r="F11" s="143"/>
      <c r="G11" s="143"/>
      <c r="H11" s="143"/>
      <c r="I11" s="143"/>
      <c r="J11" s="143"/>
    </row>
    <row r="12" spans="1:10">
      <c r="A12" s="143"/>
      <c r="B12" s="143"/>
      <c r="C12" s="199"/>
      <c r="D12" s="143"/>
      <c r="E12" s="143"/>
      <c r="F12" s="143"/>
      <c r="G12" s="143"/>
      <c r="H12" s="143"/>
      <c r="I12" s="143"/>
      <c r="J12" s="143"/>
    </row>
    <row r="13" spans="1:10">
      <c r="A13" s="143"/>
      <c r="B13" s="143"/>
      <c r="C13" s="199"/>
      <c r="D13" s="143"/>
      <c r="E13" s="143"/>
      <c r="F13" s="143"/>
      <c r="G13" s="143"/>
      <c r="H13" s="143"/>
      <c r="I13" s="143"/>
      <c r="J13" s="143"/>
    </row>
    <row r="14" spans="1:10">
      <c r="A14" s="143"/>
      <c r="B14" s="143"/>
      <c r="C14" s="199"/>
      <c r="D14" s="143"/>
      <c r="E14" s="143"/>
      <c r="F14" s="143"/>
      <c r="G14" s="143"/>
      <c r="H14" s="143"/>
      <c r="I14" s="143"/>
      <c r="J14" s="143"/>
    </row>
    <row r="15" spans="1:10">
      <c r="A15" s="143"/>
      <c r="B15" s="143"/>
      <c r="C15" s="199"/>
      <c r="D15" s="143"/>
      <c r="E15" s="143"/>
      <c r="F15" s="143"/>
      <c r="G15" s="143"/>
      <c r="H15" s="143"/>
      <c r="I15" s="143"/>
      <c r="J15" s="143"/>
    </row>
    <row r="16" spans="1:10">
      <c r="A16" s="143"/>
      <c r="B16" s="143"/>
      <c r="C16" s="199"/>
      <c r="D16" s="143"/>
      <c r="E16" s="143"/>
      <c r="F16" s="143"/>
      <c r="G16" s="143"/>
      <c r="H16" s="143"/>
      <c r="I16" s="143"/>
      <c r="J16" s="143"/>
    </row>
    <row r="17" spans="1:10">
      <c r="A17" s="143"/>
      <c r="B17" s="143"/>
      <c r="C17" s="199"/>
      <c r="D17" s="143"/>
      <c r="E17" s="143"/>
      <c r="F17" s="143"/>
      <c r="G17" s="143"/>
      <c r="H17" s="143"/>
      <c r="I17" s="143"/>
      <c r="J17" s="143"/>
    </row>
    <row r="18" spans="1:10">
      <c r="A18" s="143"/>
      <c r="B18" s="143"/>
      <c r="C18" s="143"/>
      <c r="D18" s="143"/>
      <c r="E18" s="143"/>
      <c r="F18" s="143"/>
      <c r="G18" s="143"/>
      <c r="H18" s="143"/>
      <c r="I18" s="143"/>
      <c r="J18" s="143"/>
    </row>
    <row r="19" spans="1:10">
      <c r="A19" s="143"/>
      <c r="B19" s="143"/>
      <c r="C19" s="143"/>
      <c r="D19" s="143"/>
      <c r="E19" s="143"/>
      <c r="F19" s="143"/>
      <c r="G19" s="143"/>
      <c r="H19" s="143"/>
      <c r="I19" s="143"/>
      <c r="J19" s="143"/>
    </row>
    <row r="20" spans="1:10">
      <c r="A20" s="143"/>
      <c r="B20" s="143"/>
      <c r="C20" s="143"/>
      <c r="D20" s="143"/>
      <c r="E20" s="143"/>
      <c r="F20" s="143"/>
      <c r="G20" s="143"/>
      <c r="H20" s="143"/>
      <c r="I20" s="143"/>
      <c r="J20" s="143"/>
    </row>
    <row r="21" spans="1:10">
      <c r="A21" s="143"/>
      <c r="B21" s="143"/>
      <c r="C21" s="143"/>
      <c r="D21" s="143"/>
      <c r="E21" s="143"/>
      <c r="F21" s="143"/>
      <c r="G21" s="143"/>
      <c r="H21" s="143"/>
      <c r="I21" s="143"/>
      <c r="J21" s="143"/>
    </row>
    <row r="22" spans="1:10">
      <c r="A22" s="143"/>
      <c r="B22" s="143"/>
      <c r="C22" s="143"/>
      <c r="D22" s="143"/>
      <c r="E22" s="143"/>
      <c r="F22" s="143"/>
      <c r="G22" s="143"/>
      <c r="H22" s="143"/>
      <c r="I22" s="143"/>
      <c r="J22" s="143"/>
    </row>
    <row r="23" spans="1:10">
      <c r="A23" s="143"/>
      <c r="B23" s="143"/>
      <c r="C23" s="143"/>
      <c r="D23" s="143"/>
      <c r="E23" s="143"/>
      <c r="F23" s="143"/>
      <c r="G23" s="143"/>
      <c r="H23" s="143"/>
      <c r="I23" s="143"/>
      <c r="J23" s="143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3:D7"/>
  <sheetViews>
    <sheetView workbookViewId="0">
      <selection activeCell="C5" sqref="C5:D7"/>
    </sheetView>
  </sheetViews>
  <sheetFormatPr defaultRowHeight="15"/>
  <cols>
    <col min="2" max="2" width="23.85546875" customWidth="1"/>
    <col min="3" max="3" width="24.5703125" customWidth="1"/>
    <col min="4" max="4" width="26" customWidth="1"/>
  </cols>
  <sheetData>
    <row r="3" spans="1:4">
      <c r="A3" s="143"/>
      <c r="B3" s="143"/>
      <c r="C3" s="143"/>
    </row>
    <row r="4" spans="1:4" ht="15.75">
      <c r="A4" s="81" t="s">
        <v>283</v>
      </c>
      <c r="B4" s="214" t="s">
        <v>300</v>
      </c>
      <c r="C4" s="214" t="s">
        <v>304</v>
      </c>
      <c r="D4" s="214" t="s">
        <v>305</v>
      </c>
    </row>
    <row r="5" spans="1:4" ht="15.75">
      <c r="A5" s="81">
        <v>1</v>
      </c>
      <c r="B5" s="214" t="s">
        <v>301</v>
      </c>
      <c r="C5" s="215">
        <v>514</v>
      </c>
      <c r="D5" s="215">
        <v>491</v>
      </c>
    </row>
    <row r="6" spans="1:4" ht="15.75">
      <c r="A6" s="81">
        <v>2</v>
      </c>
      <c r="B6" s="214" t="s">
        <v>302</v>
      </c>
      <c r="C6" s="215">
        <v>582</v>
      </c>
      <c r="D6" s="215">
        <v>445</v>
      </c>
    </row>
    <row r="7" spans="1:4" ht="15.75">
      <c r="A7" s="81">
        <v>3</v>
      </c>
      <c r="B7" s="214" t="s">
        <v>303</v>
      </c>
      <c r="C7" s="215">
        <v>753</v>
      </c>
      <c r="D7" s="215">
        <v>350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2:Q29"/>
  <sheetViews>
    <sheetView workbookViewId="0">
      <selection activeCell="P10" sqref="P10"/>
    </sheetView>
  </sheetViews>
  <sheetFormatPr defaultRowHeight="15"/>
  <cols>
    <col min="2" max="2" width="27.28515625" customWidth="1"/>
    <col min="3" max="3" width="22.5703125" customWidth="1"/>
  </cols>
  <sheetData>
    <row r="2" spans="1:17" s="143" customFormat="1" ht="28.5">
      <c r="A2" s="218" t="s">
        <v>293</v>
      </c>
      <c r="B2" s="218" t="s">
        <v>291</v>
      </c>
      <c r="C2" s="217" t="s">
        <v>310</v>
      </c>
      <c r="D2" s="216"/>
    </row>
    <row r="3" spans="1:17">
      <c r="A3" s="219">
        <v>1</v>
      </c>
      <c r="B3" s="143" t="s">
        <v>290</v>
      </c>
      <c r="C3" s="199">
        <v>36</v>
      </c>
      <c r="D3" s="143"/>
      <c r="E3" s="143"/>
      <c r="F3" s="143"/>
      <c r="G3" s="143"/>
      <c r="H3" s="143"/>
      <c r="I3" s="143"/>
      <c r="J3" s="143"/>
    </row>
    <row r="4" spans="1:17" ht="15.75">
      <c r="A4" s="219">
        <v>2</v>
      </c>
      <c r="B4" s="143" t="s">
        <v>311</v>
      </c>
      <c r="C4" s="199">
        <v>94</v>
      </c>
      <c r="D4" s="143"/>
      <c r="E4" s="143"/>
      <c r="F4" s="143"/>
      <c r="G4" s="143"/>
      <c r="H4" s="143"/>
      <c r="I4" s="143"/>
      <c r="J4" s="143"/>
      <c r="O4" s="222"/>
      <c r="P4" s="187"/>
      <c r="Q4" s="223"/>
    </row>
    <row r="5" spans="1:17" ht="15.75">
      <c r="A5" s="219">
        <v>3</v>
      </c>
      <c r="B5" s="143" t="s">
        <v>295</v>
      </c>
      <c r="C5" s="199">
        <v>136</v>
      </c>
      <c r="D5" s="143"/>
      <c r="E5" s="143"/>
      <c r="F5" s="143"/>
      <c r="G5" s="143"/>
      <c r="H5" s="143"/>
      <c r="I5" s="143"/>
      <c r="J5" s="143"/>
      <c r="O5" s="222"/>
      <c r="P5" s="224"/>
      <c r="Q5" s="223"/>
    </row>
    <row r="6" spans="1:17" ht="15.75">
      <c r="A6" s="219">
        <v>4</v>
      </c>
      <c r="B6" s="143" t="s">
        <v>313</v>
      </c>
      <c r="C6" s="199">
        <v>50</v>
      </c>
      <c r="D6" s="143"/>
      <c r="E6" s="143"/>
      <c r="F6" s="143"/>
      <c r="G6" s="143"/>
      <c r="H6" s="143"/>
      <c r="I6" s="143"/>
      <c r="J6" s="143"/>
      <c r="O6" s="222"/>
      <c r="P6" s="187"/>
      <c r="Q6" s="223"/>
    </row>
    <row r="7" spans="1:17" ht="15.75">
      <c r="A7" s="219">
        <v>5</v>
      </c>
      <c r="B7" s="143" t="s">
        <v>306</v>
      </c>
      <c r="C7" s="199">
        <v>45</v>
      </c>
      <c r="D7" s="143"/>
      <c r="E7" s="143"/>
      <c r="F7" s="143"/>
      <c r="G7" s="143"/>
      <c r="H7" s="143"/>
      <c r="I7" s="143"/>
      <c r="J7" s="143"/>
      <c r="O7" s="222"/>
      <c r="P7" s="187"/>
      <c r="Q7" s="223"/>
    </row>
    <row r="8" spans="1:17" ht="15.75">
      <c r="A8" s="219">
        <v>6</v>
      </c>
      <c r="B8" s="143" t="s">
        <v>312</v>
      </c>
      <c r="C8" s="199">
        <v>335</v>
      </c>
      <c r="D8" s="143"/>
      <c r="E8" s="143"/>
      <c r="F8" s="143"/>
      <c r="G8" s="143"/>
      <c r="H8" s="143"/>
      <c r="I8" s="143"/>
      <c r="J8" s="143"/>
      <c r="O8" s="222"/>
      <c r="P8" s="187"/>
      <c r="Q8" s="223"/>
    </row>
    <row r="9" spans="1:17" ht="15.75">
      <c r="A9" s="219">
        <v>7</v>
      </c>
      <c r="B9" s="143" t="s">
        <v>307</v>
      </c>
      <c r="C9" s="199">
        <v>110</v>
      </c>
      <c r="D9" s="143"/>
      <c r="E9" s="143"/>
      <c r="F9" s="143"/>
      <c r="G9" s="143"/>
      <c r="H9" s="143"/>
      <c r="I9" s="143"/>
      <c r="J9" s="143"/>
      <c r="O9" s="222"/>
      <c r="P9" s="187"/>
      <c r="Q9" s="223"/>
    </row>
    <row r="10" spans="1:17" ht="15.75">
      <c r="A10" s="219">
        <v>8</v>
      </c>
      <c r="B10" s="143" t="s">
        <v>308</v>
      </c>
      <c r="C10" s="199">
        <v>361</v>
      </c>
      <c r="D10" s="143"/>
      <c r="E10" s="143"/>
      <c r="F10" s="143"/>
      <c r="G10" s="143"/>
      <c r="H10" s="143"/>
      <c r="I10" s="143"/>
      <c r="J10" s="143"/>
      <c r="O10" s="222"/>
      <c r="P10" s="187"/>
      <c r="Q10" s="223"/>
    </row>
    <row r="11" spans="1:17" ht="15.75">
      <c r="A11" s="219">
        <v>9</v>
      </c>
      <c r="B11" s="143" t="s">
        <v>314</v>
      </c>
      <c r="C11" s="199">
        <v>1365</v>
      </c>
      <c r="D11" s="143"/>
      <c r="E11" s="143"/>
      <c r="F11" s="143"/>
      <c r="G11" s="143"/>
      <c r="H11" s="143"/>
      <c r="I11" s="143"/>
      <c r="J11" s="143"/>
      <c r="O11" s="222"/>
      <c r="P11" s="187"/>
      <c r="Q11" s="223"/>
    </row>
    <row r="12" spans="1:17" ht="15.75">
      <c r="A12" s="143"/>
      <c r="B12" s="143"/>
      <c r="C12" s="199">
        <f>SUM(C3:C11)</f>
        <v>2532</v>
      </c>
      <c r="D12" s="143"/>
      <c r="E12" s="143"/>
      <c r="F12" s="143"/>
      <c r="G12" s="143"/>
      <c r="H12" s="143"/>
      <c r="I12" s="143"/>
      <c r="J12" s="143"/>
      <c r="O12" s="222"/>
      <c r="P12" s="187"/>
      <c r="Q12" s="223"/>
    </row>
    <row r="13" spans="1:17">
      <c r="A13" s="143"/>
      <c r="B13" s="143"/>
      <c r="C13" s="143"/>
      <c r="D13" s="143"/>
      <c r="E13" s="143"/>
      <c r="F13" s="143"/>
      <c r="G13" s="143"/>
      <c r="H13" s="143"/>
      <c r="I13" s="143"/>
      <c r="J13" s="143"/>
      <c r="O13" s="187"/>
      <c r="P13" s="187"/>
      <c r="Q13" s="223"/>
    </row>
    <row r="14" spans="1:17">
      <c r="A14" s="143"/>
      <c r="B14" s="143"/>
      <c r="C14" s="199"/>
      <c r="D14" s="143"/>
      <c r="E14" s="143"/>
      <c r="F14" s="143"/>
      <c r="G14" s="143"/>
      <c r="H14" s="143"/>
      <c r="I14" s="143"/>
      <c r="J14" s="143"/>
      <c r="O14" s="187"/>
      <c r="P14" s="187"/>
      <c r="Q14" s="223"/>
    </row>
    <row r="15" spans="1:17">
      <c r="A15" s="143"/>
      <c r="B15" s="143"/>
      <c r="C15" s="199"/>
      <c r="D15" s="143"/>
      <c r="E15" s="143"/>
      <c r="F15" s="143"/>
      <c r="G15" s="143"/>
      <c r="H15" s="143"/>
      <c r="I15" s="143"/>
      <c r="J15" s="143"/>
      <c r="O15" s="187"/>
      <c r="P15" s="187"/>
      <c r="Q15" s="223"/>
    </row>
    <row r="16" spans="1:17">
      <c r="A16" s="143"/>
      <c r="B16" s="143"/>
      <c r="C16" s="199"/>
      <c r="D16" s="143"/>
      <c r="E16" s="143"/>
      <c r="F16" s="143"/>
      <c r="G16" s="143"/>
      <c r="H16" s="143"/>
      <c r="I16" s="143"/>
      <c r="J16" s="143"/>
      <c r="O16" s="187"/>
      <c r="P16" s="187"/>
      <c r="Q16" s="223"/>
    </row>
    <row r="17" spans="1:17">
      <c r="A17" s="143"/>
      <c r="B17" s="143"/>
      <c r="C17" s="143"/>
      <c r="D17" s="143"/>
      <c r="E17" s="143"/>
      <c r="F17" s="143"/>
      <c r="G17" s="143"/>
      <c r="H17" s="143"/>
      <c r="I17" s="143"/>
      <c r="J17" s="143"/>
      <c r="O17" s="187"/>
      <c r="P17" s="187"/>
      <c r="Q17" s="223"/>
    </row>
    <row r="18" spans="1:17">
      <c r="A18" s="143"/>
      <c r="B18" s="143"/>
      <c r="C18" s="143"/>
      <c r="D18" s="143"/>
      <c r="E18" s="143"/>
      <c r="F18" s="143"/>
      <c r="G18" s="143"/>
      <c r="H18" s="143"/>
      <c r="I18" s="143"/>
      <c r="J18" s="143"/>
      <c r="O18" s="187"/>
      <c r="P18" s="187"/>
      <c r="Q18" s="223"/>
    </row>
    <row r="19" spans="1:17">
      <c r="A19" s="143"/>
      <c r="B19" s="143"/>
      <c r="C19" s="143"/>
      <c r="D19" s="143"/>
      <c r="E19" s="143"/>
      <c r="F19" s="143"/>
      <c r="G19" s="143"/>
      <c r="H19" s="143"/>
      <c r="I19" s="143"/>
      <c r="J19" s="143"/>
      <c r="O19" s="187"/>
      <c r="P19" s="187"/>
      <c r="Q19" s="223"/>
    </row>
    <row r="20" spans="1:17">
      <c r="A20" s="143"/>
      <c r="B20" s="143"/>
      <c r="C20" s="143"/>
      <c r="D20" s="143"/>
      <c r="E20" s="143"/>
      <c r="F20" s="143"/>
      <c r="G20" s="143"/>
      <c r="H20" s="143"/>
      <c r="I20" s="143"/>
      <c r="J20" s="143"/>
      <c r="O20" s="187"/>
      <c r="P20" s="187"/>
      <c r="Q20" s="223"/>
    </row>
    <row r="21" spans="1:17">
      <c r="A21" s="143"/>
      <c r="B21" s="143"/>
      <c r="C21" s="143"/>
      <c r="D21" s="143"/>
      <c r="E21" s="143"/>
      <c r="F21" s="143"/>
      <c r="G21" s="143"/>
      <c r="H21" s="143"/>
      <c r="I21" s="143"/>
      <c r="J21" s="143"/>
      <c r="O21" s="187"/>
      <c r="P21" s="187"/>
      <c r="Q21" s="223"/>
    </row>
    <row r="22" spans="1:17">
      <c r="A22" s="143"/>
      <c r="B22" s="143"/>
      <c r="C22" s="143"/>
      <c r="D22" s="143"/>
      <c r="E22" s="143"/>
      <c r="F22" s="143"/>
      <c r="G22" s="143"/>
      <c r="H22" s="143"/>
      <c r="I22" s="143"/>
      <c r="J22" s="143"/>
      <c r="O22" s="187"/>
      <c r="P22" s="187"/>
      <c r="Q22" s="223"/>
    </row>
    <row r="23" spans="1:17">
      <c r="O23" s="187"/>
      <c r="P23" s="187"/>
      <c r="Q23" s="223"/>
    </row>
    <row r="24" spans="1:17">
      <c r="O24" s="187"/>
      <c r="P24" s="187"/>
      <c r="Q24" s="223"/>
    </row>
    <row r="25" spans="1:17">
      <c r="O25" s="187"/>
      <c r="P25" s="187"/>
      <c r="Q25" s="223"/>
    </row>
    <row r="26" spans="1:17">
      <c r="O26" s="187"/>
      <c r="P26" s="187"/>
      <c r="Q26" s="223"/>
    </row>
    <row r="27" spans="1:17">
      <c r="O27" s="187"/>
      <c r="P27" s="187"/>
      <c r="Q27" s="223"/>
    </row>
    <row r="28" spans="1:17">
      <c r="O28" s="187"/>
      <c r="P28" s="187"/>
      <c r="Q28" s="223"/>
    </row>
    <row r="29" spans="1:17">
      <c r="Q29">
        <f>SUM(Q4:Q28)</f>
        <v>0</v>
      </c>
    </row>
  </sheetData>
  <pageMargins left="0.7" right="0.7" top="0.75" bottom="0.75" header="0.3" footer="0.3"/>
  <pageSetup orientation="landscape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2:Q29"/>
  <sheetViews>
    <sheetView topLeftCell="B22" workbookViewId="0">
      <selection activeCell="C20" sqref="C20"/>
    </sheetView>
  </sheetViews>
  <sheetFormatPr defaultRowHeight="15"/>
  <cols>
    <col min="2" max="2" width="60.85546875" customWidth="1"/>
    <col min="3" max="3" width="27.140625" customWidth="1"/>
  </cols>
  <sheetData>
    <row r="2" spans="1:17" s="143" customFormat="1" ht="31.5">
      <c r="A2" s="218" t="s">
        <v>293</v>
      </c>
      <c r="B2" s="218" t="s">
        <v>291</v>
      </c>
      <c r="C2" s="227" t="s">
        <v>318</v>
      </c>
      <c r="D2" s="216"/>
    </row>
    <row r="3" spans="1:17" ht="15.75">
      <c r="A3" s="221">
        <v>1</v>
      </c>
      <c r="B3" s="225" t="s">
        <v>315</v>
      </c>
      <c r="C3" s="199">
        <v>96</v>
      </c>
      <c r="D3" s="143"/>
      <c r="E3" s="143"/>
      <c r="F3" s="143"/>
      <c r="G3" s="143"/>
      <c r="H3" s="143"/>
      <c r="I3" s="143"/>
      <c r="J3" s="143"/>
    </row>
    <row r="4" spans="1:17" ht="15.75">
      <c r="A4" s="221">
        <v>2</v>
      </c>
      <c r="B4" s="225" t="s">
        <v>319</v>
      </c>
      <c r="C4" s="199">
        <v>45</v>
      </c>
      <c r="D4" s="143"/>
      <c r="E4" s="143"/>
      <c r="F4" s="143"/>
      <c r="G4" s="143"/>
      <c r="H4" s="143"/>
      <c r="I4" s="143"/>
      <c r="J4" s="143"/>
      <c r="O4" s="222"/>
      <c r="P4" s="187"/>
      <c r="Q4" s="223"/>
    </row>
    <row r="5" spans="1:17" ht="15.75">
      <c r="A5" s="221">
        <v>3</v>
      </c>
      <c r="B5" s="225" t="s">
        <v>316</v>
      </c>
      <c r="C5" s="199">
        <v>211</v>
      </c>
      <c r="D5" s="143"/>
      <c r="E5" s="143"/>
      <c r="F5" s="143"/>
      <c r="G5" s="143"/>
      <c r="H5" s="143"/>
      <c r="I5" s="143"/>
      <c r="J5" s="143"/>
      <c r="O5" s="222"/>
      <c r="P5" s="224"/>
      <c r="Q5" s="223"/>
    </row>
    <row r="6" spans="1:17" ht="15.75">
      <c r="A6" s="221">
        <v>4</v>
      </c>
      <c r="B6" s="143" t="s">
        <v>322</v>
      </c>
      <c r="C6" s="199">
        <v>24</v>
      </c>
      <c r="D6" s="143"/>
      <c r="E6" s="143"/>
      <c r="F6" s="143"/>
      <c r="G6" s="143"/>
      <c r="H6" s="143"/>
      <c r="I6" s="143"/>
      <c r="J6" s="143"/>
      <c r="O6" s="222"/>
      <c r="P6" s="187"/>
      <c r="Q6" s="223"/>
    </row>
    <row r="7" spans="1:17" ht="15.75">
      <c r="A7" s="221">
        <v>5</v>
      </c>
      <c r="B7" s="226" t="s">
        <v>320</v>
      </c>
      <c r="C7" s="199">
        <v>56</v>
      </c>
      <c r="D7" s="143"/>
      <c r="E7" s="143"/>
      <c r="F7" s="143"/>
      <c r="G7" s="143"/>
      <c r="H7" s="143"/>
      <c r="I7" s="143"/>
      <c r="J7" s="143"/>
      <c r="O7" s="222"/>
      <c r="P7" s="187"/>
      <c r="Q7" s="223"/>
    </row>
    <row r="8" spans="1:17" ht="15.75">
      <c r="A8" s="221">
        <v>6</v>
      </c>
      <c r="B8" s="225" t="s">
        <v>317</v>
      </c>
      <c r="C8" s="199">
        <v>40</v>
      </c>
      <c r="D8" s="143"/>
      <c r="E8" s="143"/>
      <c r="F8" s="143"/>
      <c r="G8" s="143"/>
      <c r="H8" s="143"/>
      <c r="I8" s="143"/>
      <c r="J8" s="143"/>
      <c r="O8" s="222"/>
      <c r="P8" s="187"/>
      <c r="Q8" s="223"/>
    </row>
    <row r="9" spans="1:17" ht="15.75">
      <c r="A9" s="221">
        <v>7</v>
      </c>
      <c r="B9" s="226" t="s">
        <v>321</v>
      </c>
      <c r="C9" s="199">
        <v>92</v>
      </c>
      <c r="D9" s="143"/>
      <c r="E9" s="143"/>
      <c r="F9" s="143"/>
      <c r="G9" s="143"/>
      <c r="H9" s="143"/>
      <c r="I9" s="143"/>
      <c r="J9" s="143"/>
      <c r="O9" s="222"/>
      <c r="P9" s="187"/>
      <c r="Q9" s="223"/>
    </row>
    <row r="10" spans="1:17" ht="15.75">
      <c r="A10" s="221">
        <v>8</v>
      </c>
      <c r="B10" s="225" t="s">
        <v>308</v>
      </c>
      <c r="C10" s="199">
        <v>1614</v>
      </c>
      <c r="D10" s="143"/>
      <c r="E10" s="143"/>
      <c r="F10" s="143"/>
      <c r="G10" s="143"/>
      <c r="H10" s="143"/>
      <c r="I10" s="143"/>
      <c r="J10" s="143"/>
      <c r="O10" s="222"/>
      <c r="P10" s="187"/>
      <c r="Q10" s="223"/>
    </row>
    <row r="11" spans="1:17" ht="15.75">
      <c r="A11" s="221">
        <v>9</v>
      </c>
      <c r="B11" s="225" t="s">
        <v>323</v>
      </c>
      <c r="C11" s="199">
        <v>101</v>
      </c>
      <c r="D11" s="143"/>
      <c r="E11" s="143"/>
      <c r="F11" s="143"/>
      <c r="G11" s="143"/>
      <c r="H11" s="143"/>
      <c r="I11" s="143"/>
      <c r="J11" s="143"/>
      <c r="O11" s="222"/>
      <c r="P11" s="187"/>
      <c r="Q11" s="223"/>
    </row>
    <row r="12" spans="1:17" ht="15.75">
      <c r="A12" s="221">
        <v>10</v>
      </c>
      <c r="B12" s="225"/>
      <c r="C12" s="199">
        <f>SUM(C3:C11)</f>
        <v>2279</v>
      </c>
      <c r="D12" s="143"/>
      <c r="E12" s="143"/>
      <c r="F12" s="143"/>
      <c r="G12" s="143"/>
      <c r="H12" s="143"/>
      <c r="I12" s="143"/>
      <c r="J12" s="143"/>
      <c r="O12" s="222"/>
      <c r="P12" s="187"/>
      <c r="Q12" s="223"/>
    </row>
    <row r="13" spans="1:17">
      <c r="A13" s="143"/>
      <c r="B13" s="143"/>
      <c r="C13" s="221"/>
      <c r="D13" s="143"/>
      <c r="E13" s="143"/>
      <c r="F13" s="143"/>
      <c r="G13" s="143"/>
      <c r="H13" s="143"/>
      <c r="I13" s="143"/>
      <c r="J13" s="143"/>
      <c r="O13" s="187"/>
      <c r="P13" s="187"/>
      <c r="Q13" s="223"/>
    </row>
    <row r="14" spans="1:17">
      <c r="A14" s="143"/>
      <c r="B14" s="143"/>
      <c r="C14" s="199"/>
      <c r="D14" s="143"/>
      <c r="E14" s="143"/>
      <c r="F14" s="143"/>
      <c r="G14" s="143"/>
      <c r="H14" s="143"/>
      <c r="I14" s="143"/>
      <c r="J14" s="143"/>
      <c r="O14" s="187"/>
      <c r="P14" s="187"/>
      <c r="Q14" s="223"/>
    </row>
    <row r="15" spans="1:17">
      <c r="A15" s="143"/>
      <c r="B15" s="143"/>
      <c r="C15" s="199"/>
      <c r="D15" s="143"/>
      <c r="E15" s="143"/>
      <c r="F15" s="143"/>
      <c r="G15" s="143"/>
      <c r="H15" s="143"/>
      <c r="I15" s="143"/>
      <c r="J15" s="143"/>
      <c r="M15" s="199"/>
      <c r="O15" s="187"/>
      <c r="P15" s="187"/>
      <c r="Q15" s="223"/>
    </row>
    <row r="16" spans="1:17">
      <c r="A16" s="143"/>
      <c r="B16" s="143"/>
      <c r="C16" s="199"/>
      <c r="D16" s="143"/>
      <c r="E16" s="143"/>
      <c r="F16" s="143"/>
      <c r="G16" s="143"/>
      <c r="H16" s="143"/>
      <c r="I16" s="143"/>
      <c r="J16" s="143"/>
      <c r="M16" s="199"/>
      <c r="O16" s="187"/>
      <c r="P16" s="187"/>
      <c r="Q16" s="223"/>
    </row>
    <row r="17" spans="1:17">
      <c r="A17" s="143"/>
      <c r="B17" s="143"/>
      <c r="C17" s="143"/>
      <c r="D17" s="143"/>
      <c r="E17" s="143"/>
      <c r="F17" s="143"/>
      <c r="G17" s="143"/>
      <c r="H17" s="143"/>
      <c r="I17" s="143"/>
      <c r="J17" s="143"/>
      <c r="M17" s="199"/>
      <c r="O17" s="187"/>
      <c r="P17" s="187"/>
      <c r="Q17" s="223"/>
    </row>
    <row r="18" spans="1:17">
      <c r="A18" s="143"/>
      <c r="B18" s="143"/>
      <c r="C18" s="143"/>
      <c r="D18" s="143"/>
      <c r="E18" s="143"/>
      <c r="F18" s="143"/>
      <c r="G18" s="143"/>
      <c r="H18" s="143"/>
      <c r="I18" s="143"/>
      <c r="J18" s="143"/>
      <c r="M18" s="199"/>
      <c r="O18" s="187"/>
      <c r="P18" s="187"/>
      <c r="Q18" s="223"/>
    </row>
    <row r="19" spans="1:17">
      <c r="A19" s="143"/>
      <c r="B19" s="143"/>
      <c r="C19" s="143"/>
      <c r="D19" s="143"/>
      <c r="E19" s="143"/>
      <c r="F19" s="143"/>
      <c r="G19" s="143"/>
      <c r="H19" s="143"/>
      <c r="I19" s="143"/>
      <c r="J19" s="143"/>
      <c r="M19" s="199"/>
      <c r="O19" s="187"/>
      <c r="P19" s="187"/>
      <c r="Q19" s="223"/>
    </row>
    <row r="20" spans="1:17">
      <c r="A20" s="143"/>
      <c r="B20" s="143"/>
      <c r="C20" s="143"/>
      <c r="D20" s="143"/>
      <c r="E20" s="143"/>
      <c r="F20" s="143"/>
      <c r="G20" s="143"/>
      <c r="H20" s="143"/>
      <c r="I20" s="143"/>
      <c r="J20" s="143"/>
      <c r="M20" s="199"/>
      <c r="O20" s="187"/>
      <c r="P20" s="187"/>
      <c r="Q20" s="223"/>
    </row>
    <row r="21" spans="1:17">
      <c r="A21" s="143"/>
      <c r="B21" s="143"/>
      <c r="C21" s="143"/>
      <c r="D21" s="143"/>
      <c r="E21" s="143"/>
      <c r="F21" s="143"/>
      <c r="G21" s="143"/>
      <c r="H21" s="143"/>
      <c r="I21" s="143"/>
      <c r="J21" s="143"/>
      <c r="M21" s="199"/>
      <c r="O21" s="187"/>
      <c r="P21" s="187"/>
      <c r="Q21" s="223"/>
    </row>
    <row r="22" spans="1:17">
      <c r="A22" s="143"/>
      <c r="B22" s="143"/>
      <c r="C22" s="143"/>
      <c r="D22" s="143"/>
      <c r="E22" s="143"/>
      <c r="F22" s="143"/>
      <c r="G22" s="143"/>
      <c r="H22" s="143"/>
      <c r="I22" s="143"/>
      <c r="J22" s="143"/>
      <c r="M22" s="199"/>
      <c r="O22" s="187"/>
      <c r="P22" s="187"/>
      <c r="Q22" s="223"/>
    </row>
    <row r="23" spans="1:17">
      <c r="M23" s="199"/>
      <c r="O23" s="187"/>
      <c r="P23" s="187"/>
      <c r="Q23" s="223"/>
    </row>
    <row r="24" spans="1:17">
      <c r="O24" s="187"/>
      <c r="P24" s="187"/>
      <c r="Q24" s="223"/>
    </row>
    <row r="25" spans="1:17">
      <c r="O25" s="187"/>
      <c r="P25" s="187"/>
      <c r="Q25" s="223"/>
    </row>
    <row r="26" spans="1:17">
      <c r="M26" s="199"/>
      <c r="O26" s="187"/>
      <c r="P26" s="187"/>
      <c r="Q26" s="223"/>
    </row>
    <row r="27" spans="1:17">
      <c r="M27" s="199"/>
      <c r="O27" s="187"/>
      <c r="P27" s="187"/>
      <c r="Q27" s="223"/>
    </row>
    <row r="28" spans="1:17">
      <c r="O28" s="187"/>
      <c r="P28" s="187"/>
      <c r="Q28" s="223"/>
    </row>
    <row r="29" spans="1:17">
      <c r="Q29">
        <f>SUM(Q4:Q28)</f>
        <v>0</v>
      </c>
    </row>
  </sheetData>
  <pageMargins left="0.7" right="0.7" top="0.75" bottom="0.75" header="0.3" footer="0.3"/>
  <pageSetup orientation="landscape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2:J23"/>
  <sheetViews>
    <sheetView workbookViewId="0">
      <selection activeCell="B3" sqref="B3:B11"/>
    </sheetView>
  </sheetViews>
  <sheetFormatPr defaultRowHeight="15"/>
  <cols>
    <col min="2" max="2" width="27.28515625" customWidth="1"/>
    <col min="3" max="3" width="22.5703125" customWidth="1"/>
  </cols>
  <sheetData>
    <row r="2" spans="1:10" s="143" customFormat="1" ht="28.5">
      <c r="A2" s="218" t="s">
        <v>293</v>
      </c>
      <c r="B2" s="218" t="s">
        <v>291</v>
      </c>
      <c r="C2" s="217" t="s">
        <v>309</v>
      </c>
      <c r="D2" s="216"/>
    </row>
    <row r="3" spans="1:10">
      <c r="A3" s="219">
        <v>1</v>
      </c>
      <c r="B3" s="143" t="s">
        <v>290</v>
      </c>
      <c r="C3" s="199">
        <v>798</v>
      </c>
      <c r="D3" s="143"/>
      <c r="E3" s="143"/>
      <c r="F3" s="143"/>
      <c r="G3" s="143"/>
      <c r="H3" s="143"/>
      <c r="I3" s="143"/>
      <c r="J3" s="143"/>
    </row>
    <row r="4" spans="1:10">
      <c r="A4" s="219">
        <v>2</v>
      </c>
      <c r="B4" s="143" t="s">
        <v>294</v>
      </c>
      <c r="C4" s="199">
        <v>83</v>
      </c>
      <c r="D4" s="143"/>
      <c r="E4" s="143"/>
      <c r="F4" s="143"/>
      <c r="G4" s="143"/>
      <c r="H4" s="143"/>
      <c r="I4" s="143"/>
      <c r="J4" s="143"/>
    </row>
    <row r="5" spans="1:10">
      <c r="A5" s="219">
        <v>3</v>
      </c>
      <c r="B5" s="143" t="s">
        <v>295</v>
      </c>
      <c r="C5" s="199">
        <v>242</v>
      </c>
      <c r="D5" s="143"/>
      <c r="E5" s="143"/>
      <c r="F5" s="143"/>
      <c r="G5" s="143"/>
      <c r="H5" s="143"/>
      <c r="I5" s="143"/>
      <c r="J5" s="143"/>
    </row>
    <row r="6" spans="1:10">
      <c r="A6" s="219">
        <v>4</v>
      </c>
      <c r="B6" s="143" t="s">
        <v>296</v>
      </c>
      <c r="C6" s="199">
        <v>2</v>
      </c>
      <c r="D6" s="143"/>
      <c r="E6" s="143"/>
      <c r="F6" s="143"/>
      <c r="G6" s="143"/>
      <c r="H6" s="143"/>
      <c r="I6" s="143"/>
      <c r="J6" s="143"/>
    </row>
    <row r="7" spans="1:10" ht="15.75">
      <c r="A7" s="219">
        <v>5</v>
      </c>
      <c r="B7" s="143" t="s">
        <v>306</v>
      </c>
      <c r="C7" s="199">
        <v>45</v>
      </c>
      <c r="D7" s="143"/>
      <c r="E7" s="143"/>
      <c r="F7" s="143"/>
      <c r="G7" s="143"/>
      <c r="H7" s="143"/>
      <c r="I7" s="143"/>
      <c r="J7" s="143"/>
    </row>
    <row r="8" spans="1:10">
      <c r="A8" s="219">
        <v>6</v>
      </c>
      <c r="B8" s="143" t="s">
        <v>78</v>
      </c>
      <c r="C8" s="199">
        <v>118</v>
      </c>
      <c r="D8" s="143"/>
      <c r="E8" s="143"/>
      <c r="F8" s="143"/>
      <c r="G8" s="143"/>
      <c r="H8" s="143"/>
      <c r="I8" s="143"/>
      <c r="J8" s="143"/>
    </row>
    <row r="9" spans="1:10">
      <c r="A9" s="219">
        <v>7</v>
      </c>
      <c r="B9" s="143" t="s">
        <v>307</v>
      </c>
      <c r="C9" s="199">
        <v>86</v>
      </c>
      <c r="D9" s="143"/>
      <c r="E9" s="143"/>
      <c r="F9" s="143"/>
      <c r="G9" s="143"/>
      <c r="H9" s="143"/>
      <c r="I9" s="143"/>
      <c r="J9" s="143"/>
    </row>
    <row r="10" spans="1:10">
      <c r="A10" s="219">
        <v>8</v>
      </c>
      <c r="B10" s="143" t="s">
        <v>308</v>
      </c>
      <c r="C10" s="199">
        <v>4604</v>
      </c>
      <c r="D10" s="143"/>
      <c r="E10" s="143"/>
      <c r="F10" s="143"/>
      <c r="G10" s="143"/>
      <c r="H10" s="143"/>
      <c r="I10" s="143"/>
      <c r="J10" s="143"/>
    </row>
    <row r="11" spans="1:10">
      <c r="A11" s="219">
        <v>9</v>
      </c>
      <c r="B11" s="143" t="s">
        <v>287</v>
      </c>
      <c r="C11" s="199">
        <v>77</v>
      </c>
      <c r="D11" s="143"/>
      <c r="E11" s="143"/>
      <c r="F11" s="143"/>
      <c r="G11" s="143"/>
      <c r="H11" s="143"/>
      <c r="I11" s="143"/>
      <c r="J11" s="143"/>
    </row>
    <row r="12" spans="1:10">
      <c r="A12" s="143"/>
      <c r="B12" s="143"/>
      <c r="C12" s="199"/>
      <c r="D12" s="143"/>
      <c r="E12" s="143"/>
      <c r="F12" s="143"/>
      <c r="G12" s="143"/>
      <c r="H12" s="143"/>
      <c r="I12" s="143"/>
      <c r="J12" s="143"/>
    </row>
    <row r="13" spans="1:10">
      <c r="A13" s="143"/>
      <c r="B13" s="143"/>
      <c r="C13" s="199"/>
      <c r="D13" s="143"/>
      <c r="E13" s="143"/>
      <c r="F13" s="143"/>
      <c r="G13" s="143"/>
      <c r="H13" s="143"/>
      <c r="I13" s="143"/>
      <c r="J13" s="143"/>
    </row>
    <row r="14" spans="1:10">
      <c r="A14" s="143"/>
      <c r="B14" s="143"/>
      <c r="C14" s="199"/>
      <c r="D14" s="143"/>
      <c r="E14" s="143"/>
      <c r="F14" s="143"/>
      <c r="G14" s="143"/>
      <c r="H14" s="143"/>
      <c r="I14" s="143"/>
      <c r="J14" s="143"/>
    </row>
    <row r="15" spans="1:10">
      <c r="A15" s="143"/>
      <c r="B15" s="143"/>
      <c r="C15" s="199"/>
      <c r="D15" s="143"/>
      <c r="E15" s="143"/>
      <c r="F15" s="143"/>
      <c r="G15" s="143"/>
      <c r="H15" s="143"/>
      <c r="I15" s="143"/>
      <c r="J15" s="143"/>
    </row>
    <row r="16" spans="1:10">
      <c r="A16" s="143"/>
      <c r="B16" s="143"/>
      <c r="C16" s="199"/>
      <c r="D16" s="143"/>
      <c r="E16" s="143"/>
      <c r="F16" s="143"/>
      <c r="G16" s="143"/>
      <c r="H16" s="143"/>
      <c r="I16" s="143"/>
      <c r="J16" s="143"/>
    </row>
    <row r="17" spans="1:10">
      <c r="A17" s="143"/>
      <c r="B17" s="143"/>
      <c r="C17" s="199"/>
      <c r="D17" s="143"/>
      <c r="E17" s="143"/>
      <c r="F17" s="143"/>
      <c r="G17" s="143"/>
      <c r="H17" s="143"/>
      <c r="I17" s="143"/>
      <c r="J17" s="143"/>
    </row>
    <row r="18" spans="1:10">
      <c r="A18" s="143"/>
      <c r="B18" s="143"/>
      <c r="C18" s="143"/>
      <c r="D18" s="143"/>
      <c r="E18" s="143"/>
      <c r="F18" s="143"/>
      <c r="G18" s="143"/>
      <c r="H18" s="143"/>
      <c r="I18" s="143"/>
      <c r="J18" s="143"/>
    </row>
    <row r="19" spans="1:10">
      <c r="A19" s="143"/>
      <c r="B19" s="143"/>
      <c r="C19" s="143"/>
      <c r="D19" s="143"/>
      <c r="E19" s="143"/>
      <c r="F19" s="143"/>
      <c r="G19" s="143"/>
      <c r="H19" s="143"/>
      <c r="I19" s="143"/>
      <c r="J19" s="143"/>
    </row>
    <row r="20" spans="1:10">
      <c r="A20" s="143"/>
      <c r="B20" s="143"/>
      <c r="C20" s="143"/>
      <c r="D20" s="143"/>
      <c r="E20" s="143"/>
      <c r="F20" s="143"/>
      <c r="G20" s="143"/>
      <c r="H20" s="143"/>
      <c r="I20" s="143"/>
      <c r="J20" s="143"/>
    </row>
    <row r="21" spans="1:10">
      <c r="A21" s="143"/>
      <c r="B21" s="143"/>
      <c r="C21" s="143"/>
      <c r="D21" s="143"/>
      <c r="E21" s="143"/>
      <c r="F21" s="143"/>
      <c r="G21" s="143"/>
      <c r="H21" s="143"/>
      <c r="I21" s="143"/>
      <c r="J21" s="143"/>
    </row>
    <row r="22" spans="1:10">
      <c r="A22" s="143"/>
      <c r="B22" s="143"/>
      <c r="C22" s="143"/>
      <c r="D22" s="143"/>
      <c r="E22" s="143"/>
      <c r="F22" s="143"/>
      <c r="G22" s="143"/>
      <c r="H22" s="143"/>
      <c r="I22" s="143"/>
      <c r="J22" s="143"/>
    </row>
    <row r="23" spans="1:10">
      <c r="A23" s="143"/>
      <c r="B23" s="143"/>
      <c r="C23" s="143"/>
      <c r="D23" s="143"/>
      <c r="E23" s="143"/>
      <c r="F23" s="143"/>
      <c r="G23" s="143"/>
      <c r="H23" s="143"/>
      <c r="I23" s="143"/>
      <c r="J23" s="143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50"/>
  <sheetViews>
    <sheetView tabSelected="1" topLeftCell="A19" workbookViewId="0">
      <selection activeCell="A68" sqref="A68"/>
    </sheetView>
  </sheetViews>
  <sheetFormatPr defaultRowHeight="15"/>
  <cols>
    <col min="1" max="1" width="91" customWidth="1"/>
  </cols>
  <sheetData>
    <row r="1" spans="1:1" ht="16.5">
      <c r="A1" s="296" t="s">
        <v>324</v>
      </c>
    </row>
    <row r="3" spans="1:1" ht="31.5" customHeight="1">
      <c r="A3" s="301" t="s">
        <v>325</v>
      </c>
    </row>
    <row r="33" spans="1:1" ht="16.5">
      <c r="A33" s="297" t="s">
        <v>326</v>
      </c>
    </row>
    <row r="34" spans="1:1" ht="69.75">
      <c r="A34" s="298" t="s">
        <v>327</v>
      </c>
    </row>
    <row r="49" spans="1:1" ht="18">
      <c r="A49" s="299" t="s">
        <v>328</v>
      </c>
    </row>
    <row r="50" spans="1:1" ht="66">
      <c r="A50" s="300" t="s">
        <v>329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F134"/>
  <sheetViews>
    <sheetView topLeftCell="A130" workbookViewId="0">
      <selection sqref="A1:XFD1048576"/>
    </sheetView>
  </sheetViews>
  <sheetFormatPr defaultRowHeight="15"/>
  <cols>
    <col min="2" max="2" width="29" customWidth="1"/>
    <col min="3" max="3" width="31.85546875" customWidth="1"/>
    <col min="4" max="4" width="29.5703125" customWidth="1"/>
    <col min="5" max="5" width="23" customWidth="1"/>
    <col min="6" max="6" width="18.140625" customWidth="1"/>
  </cols>
  <sheetData>
    <row r="2" spans="1:6">
      <c r="B2" s="261" t="s">
        <v>233</v>
      </c>
      <c r="C2" s="262"/>
      <c r="D2" s="262"/>
      <c r="E2" s="262"/>
      <c r="F2" s="262"/>
    </row>
    <row r="3" spans="1:6" ht="15.75" thickBot="1"/>
    <row r="4" spans="1:6" ht="16.5" customHeight="1" thickBot="1">
      <c r="A4" s="137">
        <v>1</v>
      </c>
      <c r="B4" s="57" t="s">
        <v>0</v>
      </c>
      <c r="C4" s="57" t="s">
        <v>1</v>
      </c>
      <c r="D4" s="57" t="s">
        <v>2</v>
      </c>
      <c r="E4" s="57" t="s">
        <v>3</v>
      </c>
      <c r="F4" s="58">
        <v>19</v>
      </c>
    </row>
    <row r="5" spans="1:6" ht="18" customHeight="1" thickBot="1">
      <c r="A5" s="137">
        <v>2</v>
      </c>
      <c r="B5" s="59" t="s">
        <v>7</v>
      </c>
      <c r="C5" s="59" t="s">
        <v>8</v>
      </c>
      <c r="D5" s="59" t="s">
        <v>9</v>
      </c>
      <c r="E5" s="59" t="s">
        <v>3</v>
      </c>
      <c r="F5" s="60">
        <v>19</v>
      </c>
    </row>
    <row r="6" spans="1:6" ht="16.5" customHeight="1" thickBot="1">
      <c r="A6" s="137">
        <v>3</v>
      </c>
      <c r="B6" s="59" t="s">
        <v>10</v>
      </c>
      <c r="C6" s="59" t="s">
        <v>11</v>
      </c>
      <c r="D6" s="59" t="s">
        <v>12</v>
      </c>
      <c r="E6" s="59" t="s">
        <v>3</v>
      </c>
      <c r="F6" s="60">
        <v>19</v>
      </c>
    </row>
    <row r="7" spans="1:6" ht="15.75" customHeight="1" thickBot="1">
      <c r="A7" s="137">
        <v>4</v>
      </c>
      <c r="B7" s="57" t="s">
        <v>16</v>
      </c>
      <c r="C7" s="57" t="s">
        <v>17</v>
      </c>
      <c r="D7" s="57" t="s">
        <v>2</v>
      </c>
      <c r="E7" s="57" t="s">
        <v>3</v>
      </c>
      <c r="F7" s="58">
        <v>19</v>
      </c>
    </row>
    <row r="8" spans="1:6" ht="15.75" customHeight="1" thickBot="1">
      <c r="A8" s="137">
        <v>5</v>
      </c>
      <c r="B8" s="59" t="s">
        <v>18</v>
      </c>
      <c r="C8" s="59" t="s">
        <v>19</v>
      </c>
      <c r="D8" s="59" t="s">
        <v>2</v>
      </c>
      <c r="E8" s="59" t="s">
        <v>3</v>
      </c>
      <c r="F8" s="60">
        <v>19</v>
      </c>
    </row>
    <row r="9" spans="1:6" ht="16.5" customHeight="1" thickBot="1">
      <c r="A9" s="137">
        <v>6</v>
      </c>
      <c r="B9" s="59" t="s">
        <v>20</v>
      </c>
      <c r="C9" s="59" t="s">
        <v>21</v>
      </c>
      <c r="D9" s="59" t="s">
        <v>2</v>
      </c>
      <c r="E9" s="59" t="s">
        <v>3</v>
      </c>
      <c r="F9" s="60">
        <v>19</v>
      </c>
    </row>
    <row r="10" spans="1:6" ht="15.75" customHeight="1" thickBot="1">
      <c r="A10" s="137">
        <v>7</v>
      </c>
      <c r="B10" s="59" t="s">
        <v>22</v>
      </c>
      <c r="C10" s="59" t="s">
        <v>23</v>
      </c>
      <c r="D10" s="59" t="s">
        <v>2</v>
      </c>
      <c r="E10" s="59" t="s">
        <v>3</v>
      </c>
      <c r="F10" s="60">
        <v>19</v>
      </c>
    </row>
    <row r="11" spans="1:6" ht="16.5" customHeight="1" thickBot="1">
      <c r="A11" s="137">
        <v>8</v>
      </c>
      <c r="B11" s="59" t="s">
        <v>24</v>
      </c>
      <c r="C11" s="59" t="s">
        <v>25</v>
      </c>
      <c r="D11" s="59" t="s">
        <v>2</v>
      </c>
      <c r="E11" s="59" t="s">
        <v>3</v>
      </c>
      <c r="F11" s="60">
        <v>18</v>
      </c>
    </row>
    <row r="12" spans="1:6" ht="17.25" customHeight="1" thickBot="1">
      <c r="A12" s="137">
        <v>9</v>
      </c>
      <c r="B12" s="59" t="s">
        <v>26</v>
      </c>
      <c r="C12" s="59" t="s">
        <v>17</v>
      </c>
      <c r="D12" s="59" t="s">
        <v>12</v>
      </c>
      <c r="E12" s="59" t="s">
        <v>3</v>
      </c>
      <c r="F12" s="60">
        <v>17</v>
      </c>
    </row>
    <row r="13" spans="1:6" ht="18.75" customHeight="1" thickBot="1">
      <c r="A13" s="137">
        <v>10</v>
      </c>
      <c r="B13" s="59" t="s">
        <v>27</v>
      </c>
      <c r="C13" s="59" t="s">
        <v>19</v>
      </c>
      <c r="D13" s="59" t="s">
        <v>12</v>
      </c>
      <c r="E13" s="59" t="s">
        <v>3</v>
      </c>
      <c r="F13" s="60">
        <v>19</v>
      </c>
    </row>
    <row r="14" spans="1:6" ht="15.75" customHeight="1" thickBot="1">
      <c r="A14" s="137">
        <v>11</v>
      </c>
      <c r="B14" s="59" t="s">
        <v>28</v>
      </c>
      <c r="C14" s="59" t="s">
        <v>21</v>
      </c>
      <c r="D14" s="59" t="s">
        <v>12</v>
      </c>
      <c r="E14" s="59" t="s">
        <v>3</v>
      </c>
      <c r="F14" s="60">
        <v>18</v>
      </c>
    </row>
    <row r="15" spans="1:6" ht="15.75" customHeight="1" thickBot="1">
      <c r="A15" s="137">
        <v>12</v>
      </c>
      <c r="B15" s="59" t="s">
        <v>29</v>
      </c>
      <c r="C15" s="59" t="s">
        <v>23</v>
      </c>
      <c r="D15" s="59" t="s">
        <v>12</v>
      </c>
      <c r="E15" s="59" t="s">
        <v>3</v>
      </c>
      <c r="F15" s="60">
        <v>18</v>
      </c>
    </row>
    <row r="16" spans="1:6" ht="18" customHeight="1" thickBot="1">
      <c r="A16" s="137">
        <v>13</v>
      </c>
      <c r="B16" s="59" t="s">
        <v>30</v>
      </c>
      <c r="C16" s="59" t="s">
        <v>25</v>
      </c>
      <c r="D16" s="59" t="s">
        <v>12</v>
      </c>
      <c r="E16" s="59" t="s">
        <v>3</v>
      </c>
      <c r="F16" s="60">
        <v>19</v>
      </c>
    </row>
    <row r="17" spans="1:6" ht="22.5" customHeight="1" thickBot="1">
      <c r="A17" s="137">
        <v>14</v>
      </c>
      <c r="B17" s="57" t="s">
        <v>40</v>
      </c>
      <c r="C17" s="57" t="s">
        <v>41</v>
      </c>
      <c r="D17" s="57" t="s">
        <v>2</v>
      </c>
      <c r="E17" s="57" t="s">
        <v>3</v>
      </c>
      <c r="F17" s="58">
        <v>16</v>
      </c>
    </row>
    <row r="18" spans="1:6" ht="22.5" customHeight="1" thickBot="1">
      <c r="A18" s="137">
        <v>15</v>
      </c>
      <c r="B18" s="59" t="s">
        <v>42</v>
      </c>
      <c r="C18" s="59" t="s">
        <v>43</v>
      </c>
      <c r="D18" s="59" t="s">
        <v>2</v>
      </c>
      <c r="E18" s="59" t="s">
        <v>3</v>
      </c>
      <c r="F18" s="60">
        <v>16</v>
      </c>
    </row>
    <row r="19" spans="1:6" ht="22.5" customHeight="1" thickBot="1">
      <c r="A19" s="137">
        <v>16</v>
      </c>
      <c r="B19" s="59" t="s">
        <v>44</v>
      </c>
      <c r="C19" s="59" t="s">
        <v>41</v>
      </c>
      <c r="D19" s="59" t="s">
        <v>9</v>
      </c>
      <c r="E19" s="59" t="s">
        <v>3</v>
      </c>
      <c r="F19" s="60">
        <v>17</v>
      </c>
    </row>
    <row r="20" spans="1:6" ht="22.5" customHeight="1" thickBot="1">
      <c r="A20" s="137">
        <v>17</v>
      </c>
      <c r="B20" s="59" t="s">
        <v>45</v>
      </c>
      <c r="C20" s="59" t="s">
        <v>43</v>
      </c>
      <c r="D20" s="59" t="s">
        <v>9</v>
      </c>
      <c r="E20" s="59" t="s">
        <v>3</v>
      </c>
      <c r="F20" s="60">
        <v>19</v>
      </c>
    </row>
    <row r="21" spans="1:6" ht="22.5" customHeight="1" thickBot="1">
      <c r="A21" s="137">
        <v>18</v>
      </c>
      <c r="B21" s="59" t="s">
        <v>46</v>
      </c>
      <c r="C21" s="59" t="s">
        <v>47</v>
      </c>
      <c r="D21" s="59" t="s">
        <v>3</v>
      </c>
      <c r="E21" s="59" t="s">
        <v>3</v>
      </c>
      <c r="F21" s="60">
        <v>28</v>
      </c>
    </row>
    <row r="22" spans="1:6" ht="22.5" customHeight="1" thickBot="1">
      <c r="A22" s="137">
        <v>19</v>
      </c>
      <c r="B22" s="59" t="s">
        <v>48</v>
      </c>
      <c r="C22" s="59" t="s">
        <v>49</v>
      </c>
      <c r="D22" s="59" t="s">
        <v>3</v>
      </c>
      <c r="E22" s="59" t="s">
        <v>3</v>
      </c>
      <c r="F22" s="60">
        <v>28</v>
      </c>
    </row>
    <row r="23" spans="1:6" ht="22.5" customHeight="1" thickBot="1">
      <c r="A23" s="137">
        <v>20</v>
      </c>
      <c r="B23" s="57" t="s">
        <v>70</v>
      </c>
      <c r="C23" s="57" t="s">
        <v>71</v>
      </c>
      <c r="D23" s="57" t="s">
        <v>2</v>
      </c>
      <c r="E23" s="57" t="s">
        <v>3</v>
      </c>
      <c r="F23" s="58">
        <v>18</v>
      </c>
    </row>
    <row r="24" spans="1:6" ht="22.5" customHeight="1" thickBot="1">
      <c r="A24" s="137">
        <v>21</v>
      </c>
      <c r="B24" s="59" t="s">
        <v>72</v>
      </c>
      <c r="C24" s="59" t="s">
        <v>73</v>
      </c>
      <c r="D24" s="59" t="s">
        <v>2</v>
      </c>
      <c r="E24" s="59" t="s">
        <v>3</v>
      </c>
      <c r="F24" s="60">
        <v>19</v>
      </c>
    </row>
    <row r="25" spans="1:6" ht="22.5" customHeight="1" thickBot="1">
      <c r="A25" s="137">
        <v>22</v>
      </c>
      <c r="B25" s="59" t="s">
        <v>74</v>
      </c>
      <c r="C25" s="59" t="s">
        <v>71</v>
      </c>
      <c r="D25" s="59" t="s">
        <v>9</v>
      </c>
      <c r="E25" s="59" t="s">
        <v>3</v>
      </c>
      <c r="F25" s="60">
        <v>18</v>
      </c>
    </row>
    <row r="26" spans="1:6" ht="22.5" customHeight="1" thickBot="1">
      <c r="A26" s="137">
        <v>23</v>
      </c>
      <c r="B26" s="59" t="s">
        <v>75</v>
      </c>
      <c r="C26" s="59" t="s">
        <v>73</v>
      </c>
      <c r="D26" s="59" t="s">
        <v>9</v>
      </c>
      <c r="E26" s="59" t="s">
        <v>3</v>
      </c>
      <c r="F26" s="60">
        <v>19</v>
      </c>
    </row>
    <row r="27" spans="1:6" ht="22.5" customHeight="1" thickBot="1">
      <c r="A27" s="137">
        <v>24</v>
      </c>
      <c r="B27" s="57" t="s">
        <v>60</v>
      </c>
      <c r="C27" s="57" t="s">
        <v>61</v>
      </c>
      <c r="D27" s="57" t="s">
        <v>2</v>
      </c>
      <c r="E27" s="57" t="s">
        <v>3</v>
      </c>
      <c r="F27" s="58">
        <v>13</v>
      </c>
    </row>
    <row r="28" spans="1:6" ht="22.5" customHeight="1" thickBot="1">
      <c r="A28" s="137">
        <v>25</v>
      </c>
      <c r="B28" s="59" t="s">
        <v>62</v>
      </c>
      <c r="C28" s="59" t="s">
        <v>61</v>
      </c>
      <c r="D28" s="59" t="s">
        <v>9</v>
      </c>
      <c r="E28" s="59" t="s">
        <v>3</v>
      </c>
      <c r="F28" s="60">
        <v>18</v>
      </c>
    </row>
    <row r="29" spans="1:6" ht="22.5" customHeight="1" thickBot="1">
      <c r="A29" s="137">
        <v>26</v>
      </c>
      <c r="B29" s="59" t="s">
        <v>63</v>
      </c>
      <c r="C29" s="59" t="s">
        <v>64</v>
      </c>
      <c r="D29" s="59" t="s">
        <v>3</v>
      </c>
      <c r="E29" s="59" t="s">
        <v>3</v>
      </c>
      <c r="F29" s="60">
        <v>30</v>
      </c>
    </row>
    <row r="30" spans="1:6" ht="22.5" customHeight="1" thickBot="1">
      <c r="A30" s="137">
        <v>27</v>
      </c>
      <c r="B30" s="57" t="s">
        <v>96</v>
      </c>
      <c r="C30" s="57" t="s">
        <v>97</v>
      </c>
      <c r="D30" s="57" t="s">
        <v>2</v>
      </c>
      <c r="E30" s="57" t="s">
        <v>3</v>
      </c>
      <c r="F30" s="58">
        <v>17</v>
      </c>
    </row>
    <row r="31" spans="1:6" ht="22.5" customHeight="1" thickBot="1">
      <c r="A31" s="137">
        <v>28</v>
      </c>
      <c r="B31" s="59" t="s">
        <v>98</v>
      </c>
      <c r="C31" s="59" t="s">
        <v>99</v>
      </c>
      <c r="D31" s="59" t="s">
        <v>2</v>
      </c>
      <c r="E31" s="59" t="s">
        <v>3</v>
      </c>
      <c r="F31" s="60">
        <v>16</v>
      </c>
    </row>
    <row r="32" spans="1:6" ht="22.5" customHeight="1" thickBot="1">
      <c r="A32" s="137">
        <v>29</v>
      </c>
      <c r="B32" s="59" t="s">
        <v>100</v>
      </c>
      <c r="C32" s="59" t="s">
        <v>97</v>
      </c>
      <c r="D32" s="59" t="s">
        <v>9</v>
      </c>
      <c r="E32" s="59" t="s">
        <v>3</v>
      </c>
      <c r="F32" s="60">
        <v>16</v>
      </c>
    </row>
    <row r="33" spans="1:6" ht="22.5" customHeight="1" thickBot="1">
      <c r="A33" s="137">
        <v>30</v>
      </c>
      <c r="B33" s="59" t="s">
        <v>101</v>
      </c>
      <c r="C33" s="59" t="s">
        <v>99</v>
      </c>
      <c r="D33" s="59" t="s">
        <v>9</v>
      </c>
      <c r="E33" s="59" t="s">
        <v>3</v>
      </c>
      <c r="F33" s="60">
        <v>14</v>
      </c>
    </row>
    <row r="34" spans="1:6" ht="22.5" customHeight="1" thickBot="1">
      <c r="A34" s="137">
        <v>31</v>
      </c>
      <c r="B34" s="57" t="s">
        <v>125</v>
      </c>
      <c r="C34" s="57" t="s">
        <v>126</v>
      </c>
      <c r="D34" s="57" t="s">
        <v>2</v>
      </c>
      <c r="E34" s="57" t="s">
        <v>3</v>
      </c>
      <c r="F34" s="58">
        <v>18</v>
      </c>
    </row>
    <row r="35" spans="1:6" ht="22.5" customHeight="1" thickBot="1">
      <c r="A35" s="137">
        <v>32</v>
      </c>
      <c r="B35" s="59" t="s">
        <v>127</v>
      </c>
      <c r="C35" s="59" t="s">
        <v>128</v>
      </c>
      <c r="D35" s="59" t="s">
        <v>2</v>
      </c>
      <c r="E35" s="59" t="s">
        <v>3</v>
      </c>
      <c r="F35" s="60">
        <v>18</v>
      </c>
    </row>
    <row r="36" spans="1:6" ht="22.5" customHeight="1" thickBot="1">
      <c r="A36" s="137">
        <v>33</v>
      </c>
      <c r="B36" s="59" t="s">
        <v>129</v>
      </c>
      <c r="C36" s="59" t="s">
        <v>130</v>
      </c>
      <c r="D36" s="59" t="s">
        <v>2</v>
      </c>
      <c r="E36" s="59" t="s">
        <v>3</v>
      </c>
      <c r="F36" s="60">
        <v>18</v>
      </c>
    </row>
    <row r="37" spans="1:6" ht="22.5" customHeight="1" thickBot="1">
      <c r="A37" s="137">
        <v>34</v>
      </c>
      <c r="B37" s="59" t="s">
        <v>131</v>
      </c>
      <c r="C37" s="59" t="s">
        <v>132</v>
      </c>
      <c r="D37" s="59" t="s">
        <v>2</v>
      </c>
      <c r="E37" s="59" t="s">
        <v>3</v>
      </c>
      <c r="F37" s="60">
        <v>16</v>
      </c>
    </row>
    <row r="38" spans="1:6" ht="22.5" customHeight="1">
      <c r="A38" s="137">
        <v>35</v>
      </c>
      <c r="B38" s="112" t="s">
        <v>133</v>
      </c>
      <c r="C38" s="62" t="s">
        <v>225</v>
      </c>
      <c r="D38" s="61" t="s">
        <v>12</v>
      </c>
      <c r="E38" s="61" t="s">
        <v>3</v>
      </c>
      <c r="F38" s="63">
        <v>13</v>
      </c>
    </row>
    <row r="39" spans="1:6" ht="22.5" customHeight="1" thickBot="1">
      <c r="A39" s="137">
        <v>36</v>
      </c>
      <c r="B39" s="59" t="s">
        <v>135</v>
      </c>
      <c r="C39" s="59" t="s">
        <v>126</v>
      </c>
      <c r="D39" s="59" t="s">
        <v>12</v>
      </c>
      <c r="E39" s="59" t="s">
        <v>3</v>
      </c>
      <c r="F39" s="60">
        <v>16</v>
      </c>
    </row>
    <row r="40" spans="1:6" ht="22.5" customHeight="1" thickBot="1">
      <c r="A40" s="137">
        <v>37</v>
      </c>
      <c r="B40" s="59" t="s">
        <v>136</v>
      </c>
      <c r="C40" s="59" t="s">
        <v>128</v>
      </c>
      <c r="D40" s="59" t="s">
        <v>12</v>
      </c>
      <c r="E40" s="59" t="s">
        <v>3</v>
      </c>
      <c r="F40" s="60">
        <v>17</v>
      </c>
    </row>
    <row r="41" spans="1:6" ht="22.5" customHeight="1" thickBot="1">
      <c r="A41" s="137">
        <v>38</v>
      </c>
      <c r="B41" s="59" t="s">
        <v>137</v>
      </c>
      <c r="C41" s="59" t="s">
        <v>130</v>
      </c>
      <c r="D41" s="59" t="s">
        <v>12</v>
      </c>
      <c r="E41" s="59" t="s">
        <v>3</v>
      </c>
      <c r="F41" s="60">
        <v>13</v>
      </c>
    </row>
    <row r="42" spans="1:6" ht="22.5" customHeight="1" thickBot="1">
      <c r="A42" s="137">
        <v>39</v>
      </c>
      <c r="B42" s="59" t="s">
        <v>138</v>
      </c>
      <c r="C42" s="59" t="s">
        <v>132</v>
      </c>
      <c r="D42" s="59" t="s">
        <v>12</v>
      </c>
      <c r="E42" s="59" t="s">
        <v>3</v>
      </c>
      <c r="F42" s="60">
        <v>13</v>
      </c>
    </row>
    <row r="43" spans="1:6" ht="22.5" customHeight="1" thickBot="1">
      <c r="A43" s="137">
        <v>40</v>
      </c>
      <c r="B43" s="57" t="s">
        <v>150</v>
      </c>
      <c r="C43" s="57" t="s">
        <v>151</v>
      </c>
      <c r="D43" s="57" t="s">
        <v>2</v>
      </c>
      <c r="E43" s="57" t="s">
        <v>3</v>
      </c>
      <c r="F43" s="58">
        <v>12</v>
      </c>
    </row>
    <row r="44" spans="1:6" ht="22.5" customHeight="1" thickBot="1">
      <c r="A44" s="137">
        <v>41</v>
      </c>
      <c r="B44" s="59" t="s">
        <v>152</v>
      </c>
      <c r="C44" s="59" t="s">
        <v>153</v>
      </c>
      <c r="D44" s="59" t="s">
        <v>2</v>
      </c>
      <c r="E44" s="59" t="s">
        <v>3</v>
      </c>
      <c r="F44" s="60">
        <v>13</v>
      </c>
    </row>
    <row r="45" spans="1:6" ht="22.5" customHeight="1" thickBot="1">
      <c r="A45" s="137">
        <v>42</v>
      </c>
      <c r="B45" s="59" t="s">
        <v>154</v>
      </c>
      <c r="C45" s="59" t="s">
        <v>155</v>
      </c>
      <c r="D45" s="59" t="s">
        <v>2</v>
      </c>
      <c r="E45" s="59" t="s">
        <v>3</v>
      </c>
      <c r="F45" s="60">
        <v>14</v>
      </c>
    </row>
    <row r="46" spans="1:6" ht="22.5" customHeight="1" thickBot="1">
      <c r="A46" s="137">
        <v>43</v>
      </c>
      <c r="B46" s="59" t="s">
        <v>156</v>
      </c>
      <c r="C46" s="59" t="s">
        <v>151</v>
      </c>
      <c r="D46" s="59" t="s">
        <v>9</v>
      </c>
      <c r="E46" s="59" t="s">
        <v>3</v>
      </c>
      <c r="F46" s="60">
        <v>11</v>
      </c>
    </row>
    <row r="47" spans="1:6" ht="22.5" customHeight="1" thickBot="1">
      <c r="A47" s="137">
        <v>44</v>
      </c>
      <c r="B47" s="59" t="s">
        <v>157</v>
      </c>
      <c r="C47" s="59" t="s">
        <v>153</v>
      </c>
      <c r="D47" s="59" t="s">
        <v>12</v>
      </c>
      <c r="E47" s="59" t="s">
        <v>3</v>
      </c>
      <c r="F47" s="60">
        <v>8</v>
      </c>
    </row>
    <row r="48" spans="1:6" ht="18.75" customHeight="1" thickBot="1">
      <c r="A48" s="137">
        <v>45</v>
      </c>
      <c r="B48" s="59" t="s">
        <v>158</v>
      </c>
      <c r="C48" s="59" t="s">
        <v>155</v>
      </c>
      <c r="D48" s="59" t="s">
        <v>12</v>
      </c>
      <c r="E48" s="59" t="s">
        <v>3</v>
      </c>
      <c r="F48" s="60">
        <v>11</v>
      </c>
    </row>
    <row r="49" spans="1:6" ht="18.75" customHeight="1">
      <c r="A49" s="137">
        <v>46</v>
      </c>
      <c r="B49" s="113" t="s">
        <v>229</v>
      </c>
      <c r="C49" s="64" t="s">
        <v>175</v>
      </c>
      <c r="D49" s="64" t="s">
        <v>2</v>
      </c>
      <c r="E49" s="64" t="s">
        <v>3</v>
      </c>
      <c r="F49" s="64">
        <v>12</v>
      </c>
    </row>
    <row r="50" spans="1:6" ht="17.25" customHeight="1">
      <c r="A50" s="137">
        <v>47</v>
      </c>
      <c r="B50" s="113" t="s">
        <v>176</v>
      </c>
      <c r="C50" s="64" t="s">
        <v>175</v>
      </c>
      <c r="D50" s="64" t="s">
        <v>12</v>
      </c>
      <c r="E50" s="64" t="s">
        <v>3</v>
      </c>
      <c r="F50" s="65">
        <v>11</v>
      </c>
    </row>
    <row r="51" spans="1:6" ht="22.5" customHeight="1" thickBot="1">
      <c r="A51" s="137"/>
      <c r="B51" s="59"/>
      <c r="C51" s="59"/>
      <c r="D51" s="59"/>
      <c r="E51" s="59"/>
      <c r="F51" s="60">
        <f>SUM(F4:F50)</f>
        <v>798</v>
      </c>
    </row>
    <row r="52" spans="1:6" ht="22.5" customHeight="1" thickBot="1">
      <c r="A52" s="137"/>
      <c r="B52" s="6"/>
      <c r="C52" s="6"/>
      <c r="D52" s="6"/>
      <c r="E52" s="6"/>
      <c r="F52" s="7"/>
    </row>
    <row r="53" spans="1:6" ht="22.5" customHeight="1" thickBot="1">
      <c r="A53" s="137"/>
      <c r="B53" s="6"/>
      <c r="C53" s="6"/>
      <c r="D53" s="6"/>
      <c r="E53" s="6"/>
      <c r="F53" s="7"/>
    </row>
    <row r="54" spans="1:6" ht="22.5" customHeight="1" thickBot="1">
      <c r="A54" s="137"/>
      <c r="B54" s="6"/>
      <c r="C54" s="6"/>
      <c r="D54" s="6"/>
      <c r="E54" s="6"/>
      <c r="F54" s="7"/>
    </row>
    <row r="55" spans="1:6" ht="22.5" customHeight="1" thickBot="1">
      <c r="A55" s="137"/>
      <c r="B55" s="6"/>
      <c r="C55" s="6"/>
      <c r="D55" s="6"/>
      <c r="E55" s="6"/>
      <c r="F55" s="7"/>
    </row>
    <row r="56" spans="1:6" ht="22.5" customHeight="1" thickBot="1">
      <c r="A56" s="137">
        <v>1</v>
      </c>
      <c r="B56" s="67" t="s">
        <v>4</v>
      </c>
      <c r="C56" s="66">
        <v>42574</v>
      </c>
      <c r="D56" s="67" t="s">
        <v>2</v>
      </c>
      <c r="E56" s="67" t="s">
        <v>3</v>
      </c>
      <c r="F56" s="68">
        <v>28</v>
      </c>
    </row>
    <row r="57" spans="1:6" ht="22.5" customHeight="1" thickBot="1">
      <c r="A57" s="137">
        <v>2</v>
      </c>
      <c r="B57" s="67" t="s">
        <v>5</v>
      </c>
      <c r="C57" s="66">
        <v>42575</v>
      </c>
      <c r="D57" s="67" t="s">
        <v>2</v>
      </c>
      <c r="E57" s="67" t="s">
        <v>3</v>
      </c>
      <c r="F57" s="68">
        <v>31</v>
      </c>
    </row>
    <row r="58" spans="1:6" ht="22.5" customHeight="1" thickBot="1">
      <c r="A58" s="137">
        <v>3</v>
      </c>
      <c r="B58" s="67" t="s">
        <v>6</v>
      </c>
      <c r="C58" s="66">
        <v>42576</v>
      </c>
      <c r="D58" s="67" t="s">
        <v>2</v>
      </c>
      <c r="E58" s="67" t="s">
        <v>3</v>
      </c>
      <c r="F58" s="69">
        <v>24</v>
      </c>
    </row>
    <row r="59" spans="1:6" ht="22.5" customHeight="1" thickBot="1">
      <c r="A59" s="137"/>
      <c r="B59" s="6"/>
      <c r="C59" s="6"/>
      <c r="D59" s="6"/>
      <c r="E59" s="6"/>
      <c r="F59" s="7">
        <f>SUM(F56:F58)</f>
        <v>83</v>
      </c>
    </row>
    <row r="60" spans="1:6" ht="22.5" customHeight="1" thickBot="1">
      <c r="A60" s="137"/>
      <c r="B60" s="6"/>
      <c r="C60" s="6"/>
      <c r="D60" s="6"/>
      <c r="E60" s="6"/>
      <c r="F60" s="7"/>
    </row>
    <row r="61" spans="1:6" ht="25.5" customHeight="1" thickBot="1">
      <c r="A61" s="137">
        <v>1</v>
      </c>
      <c r="B61" s="52" t="s">
        <v>13</v>
      </c>
      <c r="C61" s="52" t="s">
        <v>14</v>
      </c>
      <c r="D61" s="52" t="s">
        <v>15</v>
      </c>
      <c r="E61" s="52" t="s">
        <v>3</v>
      </c>
      <c r="F61" s="52">
        <v>23</v>
      </c>
    </row>
    <row r="62" spans="1:6" ht="21" customHeight="1" thickBot="1">
      <c r="A62" s="137">
        <v>2</v>
      </c>
      <c r="B62" s="52" t="s">
        <v>31</v>
      </c>
      <c r="C62" s="72" t="s">
        <v>32</v>
      </c>
      <c r="D62" s="52" t="s">
        <v>15</v>
      </c>
      <c r="E62" s="52" t="s">
        <v>3</v>
      </c>
      <c r="F62" s="53">
        <v>22</v>
      </c>
    </row>
    <row r="63" spans="1:6" ht="23.25" customHeight="1" thickBot="1">
      <c r="A63" s="137">
        <v>3</v>
      </c>
      <c r="B63" s="114" t="s">
        <v>50</v>
      </c>
      <c r="C63" s="73" t="s">
        <v>51</v>
      </c>
      <c r="D63" s="72" t="s">
        <v>15</v>
      </c>
      <c r="E63" s="72" t="s">
        <v>3</v>
      </c>
      <c r="F63" s="74">
        <v>22</v>
      </c>
    </row>
    <row r="64" spans="1:6" ht="23.25" customHeight="1" thickBot="1">
      <c r="A64" s="137">
        <v>4</v>
      </c>
      <c r="B64" s="115" t="s">
        <v>65</v>
      </c>
      <c r="C64" s="75" t="s">
        <v>234</v>
      </c>
      <c r="D64" s="76" t="s">
        <v>15</v>
      </c>
      <c r="E64" s="77" t="s">
        <v>3</v>
      </c>
      <c r="F64" s="77">
        <v>21</v>
      </c>
    </row>
    <row r="65" spans="1:6" ht="23.25" customHeight="1" thickBot="1">
      <c r="A65" s="137">
        <v>5</v>
      </c>
      <c r="B65" s="115" t="s">
        <v>67</v>
      </c>
      <c r="C65" s="75" t="s">
        <v>235</v>
      </c>
      <c r="D65" s="76" t="s">
        <v>15</v>
      </c>
      <c r="E65" s="77" t="s">
        <v>3</v>
      </c>
      <c r="F65" s="77">
        <v>20</v>
      </c>
    </row>
    <row r="66" spans="1:6" ht="23.25" customHeight="1">
      <c r="A66" s="137">
        <v>6</v>
      </c>
      <c r="B66" s="116" t="s">
        <v>76</v>
      </c>
      <c r="C66" s="78" t="s">
        <v>236</v>
      </c>
      <c r="D66" s="76" t="s">
        <v>15</v>
      </c>
      <c r="E66" s="77" t="s">
        <v>3</v>
      </c>
      <c r="F66" s="77">
        <v>21</v>
      </c>
    </row>
    <row r="67" spans="1:6" ht="15.75" thickBot="1">
      <c r="A67" s="137">
        <v>7</v>
      </c>
      <c r="B67" s="80" t="s">
        <v>139</v>
      </c>
      <c r="C67" s="54" t="s">
        <v>140</v>
      </c>
      <c r="D67" s="54" t="s">
        <v>15</v>
      </c>
      <c r="E67" s="54" t="s">
        <v>3</v>
      </c>
      <c r="F67" s="79">
        <v>24</v>
      </c>
    </row>
    <row r="68" spans="1:6" ht="15.75" thickBot="1">
      <c r="A68" s="137">
        <v>8</v>
      </c>
      <c r="B68" s="117" t="s">
        <v>159</v>
      </c>
      <c r="C68" s="54" t="s">
        <v>226</v>
      </c>
      <c r="D68" s="54" t="s">
        <v>15</v>
      </c>
      <c r="E68" s="54" t="s">
        <v>3</v>
      </c>
      <c r="F68" s="79">
        <v>19</v>
      </c>
    </row>
    <row r="69" spans="1:6">
      <c r="A69" s="137">
        <v>9</v>
      </c>
      <c r="B69" s="117" t="s">
        <v>192</v>
      </c>
      <c r="C69" s="54" t="s">
        <v>237</v>
      </c>
      <c r="D69" s="54" t="s">
        <v>15</v>
      </c>
      <c r="E69" s="54" t="s">
        <v>3</v>
      </c>
      <c r="F69" s="54">
        <v>23</v>
      </c>
    </row>
    <row r="70" spans="1:6">
      <c r="A70" s="137">
        <v>10</v>
      </c>
      <c r="B70" s="118" t="s">
        <v>203</v>
      </c>
      <c r="C70" s="54" t="s">
        <v>230</v>
      </c>
      <c r="D70" s="54" t="s">
        <v>15</v>
      </c>
      <c r="E70" s="54" t="s">
        <v>3</v>
      </c>
      <c r="F70" s="54">
        <v>25</v>
      </c>
    </row>
    <row r="71" spans="1:6">
      <c r="A71" s="137">
        <v>11</v>
      </c>
      <c r="B71" s="118" t="s">
        <v>205</v>
      </c>
      <c r="C71" s="54" t="s">
        <v>231</v>
      </c>
      <c r="D71" s="54" t="s">
        <v>15</v>
      </c>
      <c r="E71" s="54" t="s">
        <v>3</v>
      </c>
      <c r="F71" s="54">
        <v>22</v>
      </c>
    </row>
    <row r="72" spans="1:6">
      <c r="A72" s="137"/>
      <c r="B72" s="80"/>
      <c r="C72" s="54"/>
      <c r="D72" s="54"/>
      <c r="E72" s="54"/>
      <c r="F72" s="54">
        <f>SUM(F61:F71)</f>
        <v>242</v>
      </c>
    </row>
    <row r="73" spans="1:6">
      <c r="A73" s="137"/>
      <c r="B73" s="119"/>
      <c r="C73" s="71"/>
      <c r="D73" s="71"/>
      <c r="E73" s="71"/>
      <c r="F73" s="71"/>
    </row>
    <row r="74" spans="1:6" ht="15.75" customHeight="1">
      <c r="A74" s="254">
        <v>1</v>
      </c>
      <c r="B74" s="272" t="s">
        <v>33</v>
      </c>
      <c r="C74" s="82" t="s">
        <v>34</v>
      </c>
      <c r="D74" s="273" t="s">
        <v>36</v>
      </c>
      <c r="E74" s="273" t="s">
        <v>37</v>
      </c>
      <c r="F74" s="274">
        <v>1</v>
      </c>
    </row>
    <row r="75" spans="1:6" ht="16.5" customHeight="1" thickBot="1">
      <c r="A75" s="255"/>
      <c r="B75" s="260"/>
      <c r="C75" s="67" t="s">
        <v>35</v>
      </c>
      <c r="D75" s="269"/>
      <c r="E75" s="269"/>
      <c r="F75" s="275"/>
    </row>
    <row r="76" spans="1:6" ht="15.75" customHeight="1">
      <c r="A76" s="254">
        <v>2</v>
      </c>
      <c r="B76" s="259" t="s">
        <v>38</v>
      </c>
      <c r="C76" s="82" t="s">
        <v>34</v>
      </c>
      <c r="D76" s="268" t="s">
        <v>36</v>
      </c>
      <c r="E76" s="268" t="s">
        <v>37</v>
      </c>
      <c r="F76" s="276">
        <v>1</v>
      </c>
    </row>
    <row r="77" spans="1:6" ht="15.75" customHeight="1">
      <c r="A77" s="255"/>
      <c r="B77" s="272"/>
      <c r="C77" s="82" t="s">
        <v>39</v>
      </c>
      <c r="D77" s="273"/>
      <c r="E77" s="273"/>
      <c r="F77" s="274"/>
    </row>
    <row r="78" spans="1:6">
      <c r="A78" s="137"/>
      <c r="B78" s="121"/>
      <c r="C78" s="83"/>
      <c r="D78" s="83"/>
      <c r="E78" s="83"/>
      <c r="F78" s="84">
        <f>SUM(F74:F77)</f>
        <v>2</v>
      </c>
    </row>
    <row r="79" spans="1:6">
      <c r="A79" s="137"/>
      <c r="B79" s="122"/>
      <c r="C79" s="71"/>
      <c r="D79" s="71"/>
      <c r="E79" s="71"/>
      <c r="F79" s="71"/>
    </row>
    <row r="80" spans="1:6">
      <c r="A80" s="137"/>
    </row>
    <row r="81" spans="1:6">
      <c r="A81" s="137"/>
    </row>
    <row r="82" spans="1:6">
      <c r="A82" s="137">
        <v>1</v>
      </c>
      <c r="B82" s="123" t="s">
        <v>239</v>
      </c>
      <c r="C82" s="85" t="s">
        <v>238</v>
      </c>
      <c r="D82" s="85" t="s">
        <v>15</v>
      </c>
      <c r="E82" s="85" t="s">
        <v>3</v>
      </c>
      <c r="F82" s="85">
        <v>15</v>
      </c>
    </row>
    <row r="83" spans="1:6">
      <c r="A83" s="137">
        <v>2</v>
      </c>
      <c r="B83" s="123" t="s">
        <v>241</v>
      </c>
      <c r="C83" s="85" t="s">
        <v>240</v>
      </c>
      <c r="D83" s="85" t="s">
        <v>15</v>
      </c>
      <c r="E83" s="85" t="s">
        <v>3</v>
      </c>
      <c r="F83" s="85">
        <v>15</v>
      </c>
    </row>
    <row r="84" spans="1:6">
      <c r="A84" s="137">
        <v>3</v>
      </c>
      <c r="B84" s="123" t="s">
        <v>242</v>
      </c>
      <c r="C84" s="85" t="s">
        <v>243</v>
      </c>
      <c r="D84" s="85" t="s">
        <v>15</v>
      </c>
      <c r="E84" s="85" t="s">
        <v>3</v>
      </c>
      <c r="F84" s="85">
        <v>15</v>
      </c>
    </row>
    <row r="85" spans="1:6">
      <c r="A85" s="137">
        <v>4</v>
      </c>
      <c r="B85" s="123" t="s">
        <v>244</v>
      </c>
      <c r="C85" s="85" t="s">
        <v>245</v>
      </c>
      <c r="D85" s="85" t="s">
        <v>15</v>
      </c>
      <c r="E85" s="85" t="s">
        <v>3</v>
      </c>
      <c r="F85" s="85">
        <v>15</v>
      </c>
    </row>
    <row r="86" spans="1:6">
      <c r="A86" s="137">
        <v>5</v>
      </c>
      <c r="B86" s="123" t="s">
        <v>246</v>
      </c>
      <c r="C86" s="85" t="s">
        <v>247</v>
      </c>
      <c r="D86" s="85" t="s">
        <v>15</v>
      </c>
      <c r="E86" s="85" t="s">
        <v>3</v>
      </c>
      <c r="F86" s="85">
        <v>15</v>
      </c>
    </row>
    <row r="87" spans="1:6">
      <c r="A87" s="137">
        <v>6</v>
      </c>
      <c r="B87" s="123" t="s">
        <v>248</v>
      </c>
      <c r="C87" s="85" t="s">
        <v>249</v>
      </c>
      <c r="D87" s="85" t="s">
        <v>15</v>
      </c>
      <c r="E87" s="85" t="s">
        <v>3</v>
      </c>
      <c r="F87" s="85">
        <v>11</v>
      </c>
    </row>
    <row r="88" spans="1:6">
      <c r="A88" s="137">
        <v>7</v>
      </c>
      <c r="B88" s="123" t="s">
        <v>250</v>
      </c>
      <c r="C88" s="85" t="s">
        <v>251</v>
      </c>
      <c r="D88" s="85" t="s">
        <v>15</v>
      </c>
      <c r="E88" s="85" t="s">
        <v>3</v>
      </c>
      <c r="F88" s="85">
        <v>12</v>
      </c>
    </row>
    <row r="89" spans="1:6">
      <c r="A89" s="137">
        <v>8</v>
      </c>
      <c r="B89" s="123" t="s">
        <v>252</v>
      </c>
      <c r="C89" s="85" t="s">
        <v>253</v>
      </c>
      <c r="D89" s="85" t="s">
        <v>15</v>
      </c>
      <c r="E89" s="85" t="s">
        <v>3</v>
      </c>
      <c r="F89" s="85">
        <v>20</v>
      </c>
    </row>
    <row r="90" spans="1:6" ht="15.75" thickBot="1">
      <c r="A90" s="137"/>
      <c r="B90" s="55"/>
      <c r="C90" s="55"/>
      <c r="D90" s="55"/>
      <c r="E90" s="55"/>
      <c r="F90" s="56">
        <f>SUM(F82:F89)</f>
        <v>118</v>
      </c>
    </row>
    <row r="91" spans="1:6" ht="15.75" thickBot="1">
      <c r="A91" s="137"/>
      <c r="B91" s="86"/>
      <c r="C91" s="86"/>
      <c r="D91" s="86"/>
      <c r="E91" s="86"/>
      <c r="F91" s="87"/>
    </row>
    <row r="92" spans="1:6" ht="15.75" customHeight="1">
      <c r="A92" s="254">
        <v>1</v>
      </c>
      <c r="B92" s="259" t="s">
        <v>52</v>
      </c>
      <c r="C92" s="82" t="s">
        <v>53</v>
      </c>
      <c r="D92" s="268" t="s">
        <v>36</v>
      </c>
      <c r="E92" s="268" t="s">
        <v>37</v>
      </c>
      <c r="F92" s="268">
        <v>2</v>
      </c>
    </row>
    <row r="93" spans="1:6" ht="16.5" customHeight="1" thickBot="1">
      <c r="A93" s="255"/>
      <c r="B93" s="260"/>
      <c r="C93" s="67" t="s">
        <v>54</v>
      </c>
      <c r="D93" s="269"/>
      <c r="E93" s="269"/>
      <c r="F93" s="269"/>
    </row>
    <row r="94" spans="1:6" ht="25.5">
      <c r="A94" s="81">
        <v>2</v>
      </c>
      <c r="B94" s="124" t="s">
        <v>254</v>
      </c>
      <c r="C94" s="82" t="s">
        <v>89</v>
      </c>
      <c r="D94" s="82" t="s">
        <v>90</v>
      </c>
      <c r="E94" s="82" t="s">
        <v>91</v>
      </c>
      <c r="F94" s="88">
        <v>5</v>
      </c>
    </row>
    <row r="95" spans="1:6">
      <c r="A95" s="81">
        <v>3</v>
      </c>
      <c r="B95" s="125" t="s">
        <v>255</v>
      </c>
      <c r="C95" s="89" t="s">
        <v>117</v>
      </c>
      <c r="D95" s="90" t="s">
        <v>15</v>
      </c>
      <c r="E95" s="90" t="s">
        <v>3</v>
      </c>
      <c r="F95" s="89">
        <v>18</v>
      </c>
    </row>
    <row r="96" spans="1:6">
      <c r="A96" s="81">
        <v>4</v>
      </c>
      <c r="B96" s="124" t="s">
        <v>255</v>
      </c>
      <c r="C96" s="82" t="s">
        <v>118</v>
      </c>
      <c r="D96" s="91" t="s">
        <v>15</v>
      </c>
      <c r="E96" s="91" t="s">
        <v>3</v>
      </c>
      <c r="F96" s="82">
        <v>27</v>
      </c>
    </row>
    <row r="97" spans="1:6">
      <c r="A97" s="137"/>
      <c r="B97" s="126"/>
      <c r="C97" s="92"/>
      <c r="D97" s="93"/>
      <c r="E97" s="93"/>
      <c r="F97" s="92">
        <f>SUM(F92:F96)</f>
        <v>52</v>
      </c>
    </row>
    <row r="98" spans="1:6" ht="26.25" thickBot="1">
      <c r="A98" s="137">
        <v>1</v>
      </c>
      <c r="B98" s="126" t="s">
        <v>257</v>
      </c>
      <c r="C98" s="92" t="s">
        <v>93</v>
      </c>
      <c r="D98" s="94" t="s">
        <v>94</v>
      </c>
      <c r="E98" s="94" t="s">
        <v>95</v>
      </c>
      <c r="F98" s="95">
        <v>24</v>
      </c>
    </row>
    <row r="99" spans="1:6" ht="15.75" customHeight="1">
      <c r="A99" s="256">
        <v>2</v>
      </c>
      <c r="B99" s="258" t="s">
        <v>257</v>
      </c>
      <c r="C99" s="263" t="s">
        <v>256</v>
      </c>
      <c r="D99" s="264" t="s">
        <v>124</v>
      </c>
      <c r="E99" s="266" t="s">
        <v>95</v>
      </c>
      <c r="F99" s="266">
        <v>19</v>
      </c>
    </row>
    <row r="100" spans="1:6" ht="16.5" customHeight="1" thickBot="1">
      <c r="A100" s="257"/>
      <c r="B100" s="258"/>
      <c r="C100" s="263"/>
      <c r="D100" s="265"/>
      <c r="E100" s="267"/>
      <c r="F100" s="267"/>
    </row>
    <row r="101" spans="1:6" ht="26.25" thickBot="1">
      <c r="A101" s="137">
        <v>3</v>
      </c>
      <c r="B101" s="126" t="s">
        <v>257</v>
      </c>
      <c r="C101" s="92" t="s">
        <v>119</v>
      </c>
      <c r="D101" s="96" t="s">
        <v>94</v>
      </c>
      <c r="E101" s="96" t="s">
        <v>95</v>
      </c>
      <c r="F101" s="97">
        <v>24</v>
      </c>
    </row>
    <row r="102" spans="1:6" ht="24.75" thickBot="1">
      <c r="A102" s="137">
        <v>4</v>
      </c>
      <c r="B102" s="127" t="s">
        <v>258</v>
      </c>
      <c r="C102" s="98" t="s">
        <v>142</v>
      </c>
      <c r="D102" s="99" t="s">
        <v>143</v>
      </c>
      <c r="E102" s="99" t="s">
        <v>95</v>
      </c>
      <c r="F102" s="100">
        <v>19</v>
      </c>
    </row>
    <row r="103" spans="1:6" ht="15.75" thickBot="1">
      <c r="A103" s="137"/>
      <c r="B103" s="126"/>
      <c r="C103" s="92"/>
      <c r="D103" s="96"/>
      <c r="E103" s="96"/>
      <c r="F103" s="97">
        <f>SUM(F98:F102)</f>
        <v>86</v>
      </c>
    </row>
    <row r="104" spans="1:6">
      <c r="A104" s="137">
        <v>1</v>
      </c>
      <c r="B104" s="128" t="s">
        <v>147</v>
      </c>
      <c r="C104" s="101" t="s">
        <v>148</v>
      </c>
      <c r="D104" s="101" t="s">
        <v>149</v>
      </c>
      <c r="E104" s="101" t="s">
        <v>3</v>
      </c>
      <c r="F104" s="102">
        <v>485</v>
      </c>
    </row>
    <row r="105" spans="1:6">
      <c r="A105" s="137">
        <v>2</v>
      </c>
      <c r="B105" s="129" t="s">
        <v>147</v>
      </c>
      <c r="C105" s="104" t="s">
        <v>172</v>
      </c>
      <c r="D105" s="104" t="s">
        <v>173</v>
      </c>
      <c r="E105" s="104" t="s">
        <v>3</v>
      </c>
      <c r="F105" s="105">
        <v>992</v>
      </c>
    </row>
    <row r="106" spans="1:6" ht="15.75" thickBot="1">
      <c r="A106" s="137">
        <v>3</v>
      </c>
      <c r="B106" s="110" t="s">
        <v>147</v>
      </c>
      <c r="C106" s="106" t="s">
        <v>190</v>
      </c>
      <c r="D106" s="106" t="s">
        <v>191</v>
      </c>
      <c r="E106" s="106" t="s">
        <v>3</v>
      </c>
      <c r="F106" s="107">
        <v>1102</v>
      </c>
    </row>
    <row r="107" spans="1:6" ht="15.75" thickBot="1">
      <c r="A107" s="137">
        <v>4</v>
      </c>
      <c r="B107" s="110" t="s">
        <v>147</v>
      </c>
      <c r="C107" s="106" t="s">
        <v>201</v>
      </c>
      <c r="D107" s="106" t="s">
        <v>202</v>
      </c>
      <c r="E107" s="106" t="s">
        <v>3</v>
      </c>
      <c r="F107" s="107">
        <v>855</v>
      </c>
    </row>
    <row r="108" spans="1:6" ht="15.75" thickBot="1">
      <c r="A108" s="137">
        <v>5</v>
      </c>
      <c r="B108" s="110" t="s">
        <v>147</v>
      </c>
      <c r="C108" s="106" t="s">
        <v>259</v>
      </c>
      <c r="D108" s="106" t="s">
        <v>224</v>
      </c>
      <c r="E108" s="106" t="s">
        <v>3</v>
      </c>
      <c r="F108" s="107">
        <v>730</v>
      </c>
    </row>
    <row r="109" spans="1:6" ht="15.75" thickBot="1">
      <c r="A109" s="137"/>
      <c r="B109" s="126"/>
      <c r="C109" s="92"/>
      <c r="D109" s="96"/>
      <c r="E109" s="96"/>
      <c r="F109" s="97">
        <f>SUM(F104:F108)</f>
        <v>4164</v>
      </c>
    </row>
    <row r="110" spans="1:6" ht="15.75" thickBot="1">
      <c r="A110" s="137"/>
      <c r="B110" s="130"/>
      <c r="C110" s="70"/>
      <c r="D110" s="6"/>
      <c r="E110" s="6"/>
      <c r="F110" s="7"/>
    </row>
    <row r="111" spans="1:6" ht="15.75" thickBot="1">
      <c r="A111" s="137"/>
      <c r="B111" s="130" t="s">
        <v>120</v>
      </c>
      <c r="C111" s="70" t="s">
        <v>121</v>
      </c>
      <c r="D111" s="6" t="s">
        <v>122</v>
      </c>
      <c r="E111" s="6" t="s">
        <v>122</v>
      </c>
      <c r="F111" s="7">
        <v>1</v>
      </c>
    </row>
    <row r="112" spans="1:6" ht="24.75" thickBot="1">
      <c r="A112" s="137"/>
      <c r="B112" s="42" t="s">
        <v>144</v>
      </c>
      <c r="C112" s="32" t="s">
        <v>145</v>
      </c>
      <c r="D112" s="32" t="s">
        <v>146</v>
      </c>
      <c r="E112" s="32" t="s">
        <v>146</v>
      </c>
      <c r="F112" s="33">
        <v>2</v>
      </c>
    </row>
    <row r="113" spans="1:6">
      <c r="A113" s="137"/>
      <c r="B113" s="131" t="s">
        <v>161</v>
      </c>
      <c r="C113" s="49" t="s">
        <v>227</v>
      </c>
      <c r="D113" s="49" t="s">
        <v>163</v>
      </c>
      <c r="E113" s="49" t="s">
        <v>163</v>
      </c>
      <c r="F113" s="49">
        <v>2</v>
      </c>
    </row>
    <row r="114" spans="1:6" ht="24">
      <c r="A114" s="137"/>
      <c r="B114" s="132" t="s">
        <v>164</v>
      </c>
      <c r="C114" s="49" t="s">
        <v>165</v>
      </c>
      <c r="D114" s="70" t="s">
        <v>122</v>
      </c>
      <c r="E114" s="70" t="s">
        <v>122</v>
      </c>
      <c r="F114" s="50">
        <v>1</v>
      </c>
    </row>
    <row r="115" spans="1:6" ht="15.75" thickBot="1">
      <c r="A115" s="137"/>
      <c r="B115" s="42" t="s">
        <v>166</v>
      </c>
      <c r="C115" s="32" t="s">
        <v>167</v>
      </c>
      <c r="D115" s="6" t="s">
        <v>122</v>
      </c>
      <c r="E115" s="6" t="s">
        <v>122</v>
      </c>
      <c r="F115" s="33">
        <v>2</v>
      </c>
    </row>
    <row r="116" spans="1:6" ht="24">
      <c r="A116" s="137"/>
      <c r="B116" s="43" t="s">
        <v>168</v>
      </c>
      <c r="C116" s="34" t="s">
        <v>169</v>
      </c>
      <c r="D116" s="8" t="s">
        <v>122</v>
      </c>
      <c r="E116" s="8" t="s">
        <v>122</v>
      </c>
      <c r="F116" s="36">
        <v>6</v>
      </c>
    </row>
    <row r="117" spans="1:6" ht="36">
      <c r="A117" s="137"/>
      <c r="B117" s="132" t="s">
        <v>170</v>
      </c>
      <c r="C117" s="70" t="s">
        <v>171</v>
      </c>
      <c r="D117" s="70" t="s">
        <v>122</v>
      </c>
      <c r="E117" s="70" t="s">
        <v>122</v>
      </c>
      <c r="F117" s="49">
        <v>3</v>
      </c>
    </row>
    <row r="118" spans="1:6" ht="25.5" thickBot="1">
      <c r="A118" s="137"/>
      <c r="B118" s="41" t="s">
        <v>177</v>
      </c>
      <c r="C118" s="32" t="s">
        <v>178</v>
      </c>
      <c r="D118" s="41" t="s">
        <v>179</v>
      </c>
      <c r="E118" s="41" t="s">
        <v>179</v>
      </c>
      <c r="F118" s="32">
        <v>3</v>
      </c>
    </row>
    <row r="119" spans="1:6" ht="15" customHeight="1" thickBot="1">
      <c r="A119" s="137"/>
      <c r="B119" s="133" t="s">
        <v>180</v>
      </c>
      <c r="C119" s="34" t="s">
        <v>261</v>
      </c>
      <c r="D119" s="38" t="s">
        <v>163</v>
      </c>
      <c r="E119" s="38" t="s">
        <v>163</v>
      </c>
      <c r="F119" s="38">
        <v>1</v>
      </c>
    </row>
    <row r="120" spans="1:6">
      <c r="A120" s="137"/>
      <c r="B120" s="279" t="s">
        <v>182</v>
      </c>
      <c r="C120" s="8" t="s">
        <v>260</v>
      </c>
      <c r="D120" s="238" t="s">
        <v>122</v>
      </c>
      <c r="E120" s="238" t="s">
        <v>122</v>
      </c>
      <c r="F120" s="236">
        <v>1</v>
      </c>
    </row>
    <row r="121" spans="1:6" ht="15.75" thickBot="1">
      <c r="A121" s="137"/>
      <c r="B121" s="280"/>
      <c r="C121" s="5"/>
      <c r="D121" s="239"/>
      <c r="E121" s="239"/>
      <c r="F121" s="237"/>
    </row>
    <row r="122" spans="1:6">
      <c r="A122" s="137"/>
      <c r="B122" s="277" t="s">
        <v>184</v>
      </c>
      <c r="C122" s="238" t="s">
        <v>185</v>
      </c>
      <c r="D122" s="8" t="s">
        <v>186</v>
      </c>
      <c r="E122" s="34" t="s">
        <v>188</v>
      </c>
      <c r="F122" s="236">
        <v>13</v>
      </c>
    </row>
    <row r="123" spans="1:6" ht="15.75" thickBot="1">
      <c r="A123" s="137"/>
      <c r="B123" s="278"/>
      <c r="C123" s="239"/>
      <c r="D123" s="6" t="s">
        <v>187</v>
      </c>
      <c r="E123" s="42" t="s">
        <v>189</v>
      </c>
      <c r="F123" s="237"/>
    </row>
    <row r="124" spans="1:6" ht="24.75" thickBot="1">
      <c r="A124" s="137"/>
      <c r="B124" s="42" t="s">
        <v>197</v>
      </c>
      <c r="C124" s="32" t="s">
        <v>195</v>
      </c>
      <c r="D124" s="42" t="s">
        <v>196</v>
      </c>
      <c r="E124" s="42" t="s">
        <v>196</v>
      </c>
      <c r="F124" s="33">
        <v>2</v>
      </c>
    </row>
    <row r="125" spans="1:6" ht="24.75" thickBot="1">
      <c r="A125" s="137"/>
      <c r="B125" s="42" t="s">
        <v>198</v>
      </c>
      <c r="C125" s="32" t="s">
        <v>199</v>
      </c>
      <c r="D125" s="42" t="s">
        <v>196</v>
      </c>
      <c r="E125" s="42" t="s">
        <v>196</v>
      </c>
      <c r="F125" s="33">
        <v>2</v>
      </c>
    </row>
    <row r="126" spans="1:6" ht="24.75" thickBot="1">
      <c r="A126" s="137"/>
      <c r="B126" s="42" t="s">
        <v>200</v>
      </c>
      <c r="C126" s="32" t="s">
        <v>199</v>
      </c>
      <c r="D126" s="42" t="s">
        <v>196</v>
      </c>
      <c r="E126" s="42" t="s">
        <v>196</v>
      </c>
      <c r="F126" s="33">
        <v>2</v>
      </c>
    </row>
    <row r="127" spans="1:6" ht="44.25" customHeight="1">
      <c r="A127" s="137"/>
      <c r="B127" s="132" t="s">
        <v>207</v>
      </c>
      <c r="C127" s="49" t="s">
        <v>228</v>
      </c>
      <c r="D127" s="51" t="s">
        <v>210</v>
      </c>
      <c r="E127" s="51" t="s">
        <v>211</v>
      </c>
      <c r="F127" s="49">
        <v>1</v>
      </c>
    </row>
    <row r="128" spans="1:6">
      <c r="A128" s="137"/>
      <c r="B128" s="131" t="s">
        <v>212</v>
      </c>
      <c r="C128" s="49" t="s">
        <v>213</v>
      </c>
      <c r="D128" s="49" t="s">
        <v>214</v>
      </c>
      <c r="E128" s="49" t="s">
        <v>214</v>
      </c>
      <c r="F128" s="50">
        <v>1</v>
      </c>
    </row>
    <row r="129" spans="1:6">
      <c r="A129" s="137"/>
    </row>
    <row r="130" spans="1:6" ht="33.75" customHeight="1">
      <c r="A130" s="137"/>
      <c r="B130" s="135" t="s">
        <v>218</v>
      </c>
      <c r="C130" s="109" t="s">
        <v>232</v>
      </c>
      <c r="D130" s="108" t="s">
        <v>221</v>
      </c>
      <c r="E130" s="108" t="s">
        <v>222</v>
      </c>
      <c r="F130" s="109">
        <v>1</v>
      </c>
    </row>
    <row r="131" spans="1:6">
      <c r="A131" s="137"/>
      <c r="B131" s="270" t="s">
        <v>55</v>
      </c>
      <c r="C131" s="111" t="s">
        <v>56</v>
      </c>
      <c r="D131" s="271" t="s">
        <v>58</v>
      </c>
      <c r="E131" s="271" t="s">
        <v>59</v>
      </c>
      <c r="F131" s="271">
        <v>2</v>
      </c>
    </row>
    <row r="132" spans="1:6">
      <c r="A132" s="137"/>
      <c r="B132" s="270"/>
      <c r="C132" s="111" t="s">
        <v>57</v>
      </c>
      <c r="D132" s="271"/>
      <c r="E132" s="271"/>
      <c r="F132" s="271"/>
    </row>
    <row r="133" spans="1:6" ht="24">
      <c r="A133" s="137"/>
      <c r="B133" s="129" t="s">
        <v>194</v>
      </c>
      <c r="C133" s="104" t="s">
        <v>195</v>
      </c>
      <c r="D133" s="103" t="s">
        <v>196</v>
      </c>
      <c r="E133" s="103" t="s">
        <v>196</v>
      </c>
      <c r="F133" s="105">
        <v>2</v>
      </c>
    </row>
    <row r="134" spans="1:6">
      <c r="A134" s="137"/>
      <c r="B134" s="136" t="s">
        <v>215</v>
      </c>
      <c r="C134" s="104" t="s">
        <v>216</v>
      </c>
      <c r="D134" s="104" t="s">
        <v>217</v>
      </c>
      <c r="E134" s="104" t="s">
        <v>3</v>
      </c>
      <c r="F134" s="105">
        <v>27</v>
      </c>
    </row>
  </sheetData>
  <mergeCells count="33">
    <mergeCell ref="B131:B132"/>
    <mergeCell ref="D131:D132"/>
    <mergeCell ref="E131:E132"/>
    <mergeCell ref="F131:F132"/>
    <mergeCell ref="B74:B75"/>
    <mergeCell ref="D74:D75"/>
    <mergeCell ref="E74:E75"/>
    <mergeCell ref="F74:F75"/>
    <mergeCell ref="B76:B77"/>
    <mergeCell ref="D76:D77"/>
    <mergeCell ref="E76:E77"/>
    <mergeCell ref="F76:F77"/>
    <mergeCell ref="B122:B123"/>
    <mergeCell ref="C122:C123"/>
    <mergeCell ref="F122:F123"/>
    <mergeCell ref="B120:B121"/>
    <mergeCell ref="D120:D121"/>
    <mergeCell ref="E120:E121"/>
    <mergeCell ref="F120:F121"/>
    <mergeCell ref="B2:F2"/>
    <mergeCell ref="C99:C100"/>
    <mergeCell ref="D99:D100"/>
    <mergeCell ref="E99:E100"/>
    <mergeCell ref="F99:F100"/>
    <mergeCell ref="D92:D93"/>
    <mergeCell ref="E92:E93"/>
    <mergeCell ref="F92:F93"/>
    <mergeCell ref="A74:A75"/>
    <mergeCell ref="A76:A77"/>
    <mergeCell ref="A92:A93"/>
    <mergeCell ref="A99:A100"/>
    <mergeCell ref="B99:B100"/>
    <mergeCell ref="B92:B93"/>
  </mergeCells>
  <pageMargins left="0.7" right="0.7" top="0.75" bottom="0.5" header="0.3" footer="0.3"/>
  <pageSetup paperSize="5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L160"/>
  <sheetViews>
    <sheetView topLeftCell="A130" workbookViewId="0">
      <selection sqref="A1:XFD1048576"/>
    </sheetView>
  </sheetViews>
  <sheetFormatPr defaultRowHeight="15"/>
  <cols>
    <col min="2" max="2" width="29" customWidth="1"/>
    <col min="3" max="3" width="28.85546875" customWidth="1"/>
    <col min="4" max="4" width="27" customWidth="1"/>
    <col min="5" max="5" width="21" customWidth="1"/>
    <col min="6" max="6" width="10.140625" customWidth="1"/>
  </cols>
  <sheetData>
    <row r="2" spans="1:7">
      <c r="B2" s="261" t="s">
        <v>233</v>
      </c>
      <c r="C2" s="262"/>
      <c r="D2" s="262"/>
      <c r="E2" s="262"/>
      <c r="F2" s="262"/>
    </row>
    <row r="3" spans="1:7" ht="15.75" thickBot="1"/>
    <row r="4" spans="1:7" ht="16.5" customHeight="1" thickBot="1">
      <c r="A4" s="137">
        <v>1</v>
      </c>
      <c r="B4" s="57" t="s">
        <v>0</v>
      </c>
      <c r="C4" s="57" t="s">
        <v>1</v>
      </c>
      <c r="D4" s="57" t="s">
        <v>2</v>
      </c>
      <c r="E4" s="57" t="s">
        <v>3</v>
      </c>
      <c r="F4" s="170">
        <v>19</v>
      </c>
      <c r="G4" s="71">
        <f>8*6</f>
        <v>48</v>
      </c>
    </row>
    <row r="5" spans="1:7" ht="18" customHeight="1" thickBot="1">
      <c r="A5" s="137">
        <v>2</v>
      </c>
      <c r="B5" s="59" t="s">
        <v>7</v>
      </c>
      <c r="C5" s="59" t="s">
        <v>8</v>
      </c>
      <c r="D5" s="59" t="s">
        <v>9</v>
      </c>
      <c r="E5" s="59" t="s">
        <v>3</v>
      </c>
      <c r="F5" s="171">
        <v>19</v>
      </c>
      <c r="G5" s="71">
        <f t="shared" ref="G5:G50" si="0">8*6</f>
        <v>48</v>
      </c>
    </row>
    <row r="6" spans="1:7" ht="16.5" customHeight="1" thickBot="1">
      <c r="A6" s="137">
        <v>3</v>
      </c>
      <c r="B6" s="59" t="s">
        <v>10</v>
      </c>
      <c r="C6" s="59" t="s">
        <v>11</v>
      </c>
      <c r="D6" s="59" t="s">
        <v>12</v>
      </c>
      <c r="E6" s="59" t="s">
        <v>3</v>
      </c>
      <c r="F6" s="171">
        <v>19</v>
      </c>
      <c r="G6" s="71">
        <f t="shared" si="0"/>
        <v>48</v>
      </c>
    </row>
    <row r="7" spans="1:7" ht="15.75" customHeight="1" thickBot="1">
      <c r="A7" s="137">
        <v>4</v>
      </c>
      <c r="B7" s="57" t="s">
        <v>16</v>
      </c>
      <c r="C7" s="57" t="s">
        <v>17</v>
      </c>
      <c r="D7" s="57" t="s">
        <v>2</v>
      </c>
      <c r="E7" s="57" t="s">
        <v>3</v>
      </c>
      <c r="F7" s="170">
        <v>19</v>
      </c>
      <c r="G7" s="71">
        <f t="shared" si="0"/>
        <v>48</v>
      </c>
    </row>
    <row r="8" spans="1:7" ht="15.75" customHeight="1" thickBot="1">
      <c r="A8" s="137">
        <v>5</v>
      </c>
      <c r="B8" s="59" t="s">
        <v>18</v>
      </c>
      <c r="C8" s="59" t="s">
        <v>19</v>
      </c>
      <c r="D8" s="59" t="s">
        <v>2</v>
      </c>
      <c r="E8" s="59" t="s">
        <v>3</v>
      </c>
      <c r="F8" s="171">
        <v>19</v>
      </c>
      <c r="G8" s="71">
        <f t="shared" si="0"/>
        <v>48</v>
      </c>
    </row>
    <row r="9" spans="1:7" ht="16.5" customHeight="1" thickBot="1">
      <c r="A9" s="137">
        <v>6</v>
      </c>
      <c r="B9" s="59" t="s">
        <v>20</v>
      </c>
      <c r="C9" s="59" t="s">
        <v>21</v>
      </c>
      <c r="D9" s="59" t="s">
        <v>2</v>
      </c>
      <c r="E9" s="59" t="s">
        <v>3</v>
      </c>
      <c r="F9" s="171">
        <v>19</v>
      </c>
      <c r="G9" s="71">
        <f>8*5</f>
        <v>40</v>
      </c>
    </row>
    <row r="10" spans="1:7" ht="15.75" customHeight="1" thickBot="1">
      <c r="A10" s="137">
        <v>7</v>
      </c>
      <c r="B10" s="59" t="s">
        <v>22</v>
      </c>
      <c r="C10" s="59" t="s">
        <v>23</v>
      </c>
      <c r="D10" s="59" t="s">
        <v>2</v>
      </c>
      <c r="E10" s="59" t="s">
        <v>3</v>
      </c>
      <c r="F10" s="171">
        <v>19</v>
      </c>
      <c r="G10" s="71">
        <f>8*5</f>
        <v>40</v>
      </c>
    </row>
    <row r="11" spans="1:7" ht="16.5" customHeight="1" thickBot="1">
      <c r="A11" s="137">
        <v>8</v>
      </c>
      <c r="B11" s="59" t="s">
        <v>24</v>
      </c>
      <c r="C11" s="59" t="s">
        <v>25</v>
      </c>
      <c r="D11" s="59" t="s">
        <v>2</v>
      </c>
      <c r="E11" s="59" t="s">
        <v>3</v>
      </c>
      <c r="F11" s="171">
        <v>18</v>
      </c>
      <c r="G11" s="71">
        <f t="shared" si="0"/>
        <v>48</v>
      </c>
    </row>
    <row r="12" spans="1:7" ht="17.25" customHeight="1" thickBot="1">
      <c r="A12" s="137">
        <v>9</v>
      </c>
      <c r="B12" s="59" t="s">
        <v>26</v>
      </c>
      <c r="C12" s="59" t="s">
        <v>17</v>
      </c>
      <c r="D12" s="59" t="s">
        <v>12</v>
      </c>
      <c r="E12" s="59" t="s">
        <v>3</v>
      </c>
      <c r="F12" s="171">
        <v>17</v>
      </c>
      <c r="G12" s="71">
        <f t="shared" si="0"/>
        <v>48</v>
      </c>
    </row>
    <row r="13" spans="1:7" ht="18.75" customHeight="1" thickBot="1">
      <c r="A13" s="137">
        <v>10</v>
      </c>
      <c r="B13" s="59" t="s">
        <v>27</v>
      </c>
      <c r="C13" s="59" t="s">
        <v>19</v>
      </c>
      <c r="D13" s="59" t="s">
        <v>12</v>
      </c>
      <c r="E13" s="59" t="s">
        <v>3</v>
      </c>
      <c r="F13" s="171">
        <v>19</v>
      </c>
      <c r="G13" s="71">
        <f t="shared" si="0"/>
        <v>48</v>
      </c>
    </row>
    <row r="14" spans="1:7" ht="15.75" customHeight="1" thickBot="1">
      <c r="A14" s="137">
        <v>11</v>
      </c>
      <c r="B14" s="59" t="s">
        <v>28</v>
      </c>
      <c r="C14" s="59" t="s">
        <v>21</v>
      </c>
      <c r="D14" s="59" t="s">
        <v>12</v>
      </c>
      <c r="E14" s="59" t="s">
        <v>3</v>
      </c>
      <c r="F14" s="171">
        <v>18</v>
      </c>
      <c r="G14" s="71">
        <f>8*5</f>
        <v>40</v>
      </c>
    </row>
    <row r="15" spans="1:7" ht="15.75" customHeight="1" thickBot="1">
      <c r="A15" s="137">
        <v>12</v>
      </c>
      <c r="B15" s="59" t="s">
        <v>29</v>
      </c>
      <c r="C15" s="59" t="s">
        <v>23</v>
      </c>
      <c r="D15" s="59" t="s">
        <v>12</v>
      </c>
      <c r="E15" s="59" t="s">
        <v>3</v>
      </c>
      <c r="F15" s="171">
        <v>18</v>
      </c>
      <c r="G15" s="71">
        <f>8*5</f>
        <v>40</v>
      </c>
    </row>
    <row r="16" spans="1:7" ht="18" customHeight="1" thickBot="1">
      <c r="A16" s="137">
        <v>13</v>
      </c>
      <c r="B16" s="59" t="s">
        <v>30</v>
      </c>
      <c r="C16" s="59" t="s">
        <v>25</v>
      </c>
      <c r="D16" s="59" t="s">
        <v>12</v>
      </c>
      <c r="E16" s="59" t="s">
        <v>3</v>
      </c>
      <c r="F16" s="171">
        <v>19</v>
      </c>
      <c r="G16" s="71">
        <f t="shared" si="0"/>
        <v>48</v>
      </c>
    </row>
    <row r="17" spans="1:7" ht="22.5" customHeight="1" thickBot="1">
      <c r="A17" s="137">
        <v>14</v>
      </c>
      <c r="B17" s="57" t="s">
        <v>40</v>
      </c>
      <c r="C17" s="57" t="s">
        <v>41</v>
      </c>
      <c r="D17" s="57" t="s">
        <v>2</v>
      </c>
      <c r="E17" s="57" t="s">
        <v>3</v>
      </c>
      <c r="F17" s="170">
        <v>16</v>
      </c>
      <c r="G17" s="71">
        <f>8*5</f>
        <v>40</v>
      </c>
    </row>
    <row r="18" spans="1:7" ht="22.5" customHeight="1" thickBot="1">
      <c r="A18" s="137">
        <v>15</v>
      </c>
      <c r="B18" s="59" t="s">
        <v>42</v>
      </c>
      <c r="C18" s="59" t="s">
        <v>43</v>
      </c>
      <c r="D18" s="59" t="s">
        <v>2</v>
      </c>
      <c r="E18" s="59" t="s">
        <v>3</v>
      </c>
      <c r="F18" s="171">
        <v>16</v>
      </c>
      <c r="G18" s="71">
        <f t="shared" si="0"/>
        <v>48</v>
      </c>
    </row>
    <row r="19" spans="1:7" ht="22.5" customHeight="1" thickBot="1">
      <c r="A19" s="137">
        <v>16</v>
      </c>
      <c r="B19" s="59" t="s">
        <v>44</v>
      </c>
      <c r="C19" s="59" t="s">
        <v>41</v>
      </c>
      <c r="D19" s="59" t="s">
        <v>9</v>
      </c>
      <c r="E19" s="59" t="s">
        <v>3</v>
      </c>
      <c r="F19" s="171">
        <v>17</v>
      </c>
      <c r="G19" s="71">
        <f>8*5</f>
        <v>40</v>
      </c>
    </row>
    <row r="20" spans="1:7" ht="22.5" customHeight="1" thickBot="1">
      <c r="A20" s="137">
        <v>17</v>
      </c>
      <c r="B20" s="59" t="s">
        <v>45</v>
      </c>
      <c r="C20" s="59" t="s">
        <v>43</v>
      </c>
      <c r="D20" s="59" t="s">
        <v>9</v>
      </c>
      <c r="E20" s="59" t="s">
        <v>3</v>
      </c>
      <c r="F20" s="171">
        <v>19</v>
      </c>
      <c r="G20" s="71">
        <f t="shared" si="0"/>
        <v>48</v>
      </c>
    </row>
    <row r="21" spans="1:7" ht="22.5" customHeight="1" thickBot="1">
      <c r="A21" s="137">
        <v>18</v>
      </c>
      <c r="B21" s="59" t="s">
        <v>46</v>
      </c>
      <c r="C21" s="59" t="s">
        <v>47</v>
      </c>
      <c r="D21" s="59" t="s">
        <v>3</v>
      </c>
      <c r="E21" s="59" t="s">
        <v>3</v>
      </c>
      <c r="F21" s="171">
        <v>28</v>
      </c>
      <c r="G21" s="71">
        <f t="shared" si="0"/>
        <v>48</v>
      </c>
    </row>
    <row r="22" spans="1:7" ht="22.5" customHeight="1" thickBot="1">
      <c r="A22" s="137">
        <v>19</v>
      </c>
      <c r="B22" s="59" t="s">
        <v>48</v>
      </c>
      <c r="C22" s="59" t="s">
        <v>49</v>
      </c>
      <c r="D22" s="59" t="s">
        <v>3</v>
      </c>
      <c r="E22" s="59" t="s">
        <v>3</v>
      </c>
      <c r="F22" s="171">
        <v>28</v>
      </c>
      <c r="G22" s="71">
        <f t="shared" si="0"/>
        <v>48</v>
      </c>
    </row>
    <row r="23" spans="1:7" ht="22.5" customHeight="1" thickBot="1">
      <c r="A23" s="137">
        <v>20</v>
      </c>
      <c r="B23" s="57" t="s">
        <v>70</v>
      </c>
      <c r="C23" s="57" t="s">
        <v>71</v>
      </c>
      <c r="D23" s="57" t="s">
        <v>2</v>
      </c>
      <c r="E23" s="57" t="s">
        <v>3</v>
      </c>
      <c r="F23" s="170">
        <v>18</v>
      </c>
      <c r="G23" s="71">
        <f t="shared" si="0"/>
        <v>48</v>
      </c>
    </row>
    <row r="24" spans="1:7" ht="22.5" customHeight="1" thickBot="1">
      <c r="A24" s="137">
        <v>21</v>
      </c>
      <c r="B24" s="59" t="s">
        <v>72</v>
      </c>
      <c r="C24" s="59" t="s">
        <v>73</v>
      </c>
      <c r="D24" s="59" t="s">
        <v>2</v>
      </c>
      <c r="E24" s="59" t="s">
        <v>3</v>
      </c>
      <c r="F24" s="171">
        <v>19</v>
      </c>
      <c r="G24" s="71">
        <f t="shared" si="0"/>
        <v>48</v>
      </c>
    </row>
    <row r="25" spans="1:7" ht="22.5" customHeight="1" thickBot="1">
      <c r="A25" s="137">
        <v>22</v>
      </c>
      <c r="B25" s="59" t="s">
        <v>74</v>
      </c>
      <c r="C25" s="59" t="s">
        <v>71</v>
      </c>
      <c r="D25" s="59" t="s">
        <v>9</v>
      </c>
      <c r="E25" s="59" t="s">
        <v>3</v>
      </c>
      <c r="F25" s="171">
        <v>18</v>
      </c>
      <c r="G25" s="71">
        <f t="shared" si="0"/>
        <v>48</v>
      </c>
    </row>
    <row r="26" spans="1:7" ht="22.5" customHeight="1" thickBot="1">
      <c r="A26" s="137">
        <v>23</v>
      </c>
      <c r="B26" s="59" t="s">
        <v>75</v>
      </c>
      <c r="C26" s="59" t="s">
        <v>73</v>
      </c>
      <c r="D26" s="59" t="s">
        <v>9</v>
      </c>
      <c r="E26" s="59" t="s">
        <v>3</v>
      </c>
      <c r="F26" s="171">
        <v>19</v>
      </c>
      <c r="G26" s="71">
        <f t="shared" si="0"/>
        <v>48</v>
      </c>
    </row>
    <row r="27" spans="1:7" ht="22.5" customHeight="1" thickBot="1">
      <c r="A27" s="137">
        <v>24</v>
      </c>
      <c r="B27" s="57" t="s">
        <v>60</v>
      </c>
      <c r="C27" s="57" t="s">
        <v>61</v>
      </c>
      <c r="D27" s="57" t="s">
        <v>2</v>
      </c>
      <c r="E27" s="57" t="s">
        <v>3</v>
      </c>
      <c r="F27" s="170">
        <v>13</v>
      </c>
      <c r="G27" s="71">
        <f t="shared" si="0"/>
        <v>48</v>
      </c>
    </row>
    <row r="28" spans="1:7" ht="22.5" customHeight="1" thickBot="1">
      <c r="A28" s="137">
        <v>25</v>
      </c>
      <c r="B28" s="59" t="s">
        <v>62</v>
      </c>
      <c r="C28" s="59" t="s">
        <v>61</v>
      </c>
      <c r="D28" s="59" t="s">
        <v>9</v>
      </c>
      <c r="E28" s="59" t="s">
        <v>3</v>
      </c>
      <c r="F28" s="171">
        <v>18</v>
      </c>
      <c r="G28" s="71">
        <f t="shared" si="0"/>
        <v>48</v>
      </c>
    </row>
    <row r="29" spans="1:7" ht="22.5" customHeight="1" thickBot="1">
      <c r="A29" s="137">
        <v>26</v>
      </c>
      <c r="B29" s="59" t="s">
        <v>63</v>
      </c>
      <c r="C29" s="59" t="s">
        <v>64</v>
      </c>
      <c r="D29" s="59" t="s">
        <v>3</v>
      </c>
      <c r="E29" s="59" t="s">
        <v>3</v>
      </c>
      <c r="F29" s="171">
        <v>30</v>
      </c>
      <c r="G29" s="71">
        <f t="shared" si="0"/>
        <v>48</v>
      </c>
    </row>
    <row r="30" spans="1:7" ht="22.5" customHeight="1" thickBot="1">
      <c r="A30" s="137">
        <v>27</v>
      </c>
      <c r="B30" s="57" t="s">
        <v>96</v>
      </c>
      <c r="C30" s="57" t="s">
        <v>97</v>
      </c>
      <c r="D30" s="57" t="s">
        <v>2</v>
      </c>
      <c r="E30" s="57" t="s">
        <v>3</v>
      </c>
      <c r="F30" s="170">
        <v>17</v>
      </c>
      <c r="G30" s="71">
        <f t="shared" si="0"/>
        <v>48</v>
      </c>
    </row>
    <row r="31" spans="1:7" ht="22.5" customHeight="1" thickBot="1">
      <c r="A31" s="137">
        <v>28</v>
      </c>
      <c r="B31" s="59" t="s">
        <v>98</v>
      </c>
      <c r="C31" s="59" t="s">
        <v>99</v>
      </c>
      <c r="D31" s="59" t="s">
        <v>2</v>
      </c>
      <c r="E31" s="59" t="s">
        <v>3</v>
      </c>
      <c r="F31" s="171">
        <v>16</v>
      </c>
      <c r="G31" s="71">
        <f>8*5</f>
        <v>40</v>
      </c>
    </row>
    <row r="32" spans="1:7" ht="22.5" customHeight="1" thickBot="1">
      <c r="A32" s="137">
        <v>29</v>
      </c>
      <c r="B32" s="59" t="s">
        <v>100</v>
      </c>
      <c r="C32" s="59" t="s">
        <v>97</v>
      </c>
      <c r="D32" s="59" t="s">
        <v>9</v>
      </c>
      <c r="E32" s="59" t="s">
        <v>3</v>
      </c>
      <c r="F32" s="171">
        <v>16</v>
      </c>
      <c r="G32" s="71">
        <f>8*6</f>
        <v>48</v>
      </c>
    </row>
    <row r="33" spans="1:7" ht="22.5" customHeight="1" thickBot="1">
      <c r="A33" s="137">
        <v>30</v>
      </c>
      <c r="B33" s="59" t="s">
        <v>101</v>
      </c>
      <c r="C33" s="59" t="s">
        <v>99</v>
      </c>
      <c r="D33" s="59" t="s">
        <v>9</v>
      </c>
      <c r="E33" s="59" t="s">
        <v>3</v>
      </c>
      <c r="F33" s="171">
        <v>14</v>
      </c>
      <c r="G33" s="71">
        <f>8*5</f>
        <v>40</v>
      </c>
    </row>
    <row r="34" spans="1:7" ht="22.5" customHeight="1" thickBot="1">
      <c r="A34" s="137">
        <v>31</v>
      </c>
      <c r="B34" s="57" t="s">
        <v>125</v>
      </c>
      <c r="C34" s="57" t="s">
        <v>126</v>
      </c>
      <c r="D34" s="57" t="s">
        <v>2</v>
      </c>
      <c r="E34" s="57" t="s">
        <v>3</v>
      </c>
      <c r="F34" s="170">
        <v>18</v>
      </c>
      <c r="G34" s="71">
        <f t="shared" si="0"/>
        <v>48</v>
      </c>
    </row>
    <row r="35" spans="1:7" ht="22.5" customHeight="1" thickBot="1">
      <c r="A35" s="137">
        <v>32</v>
      </c>
      <c r="B35" s="59" t="s">
        <v>127</v>
      </c>
      <c r="C35" s="59" t="s">
        <v>128</v>
      </c>
      <c r="D35" s="59" t="s">
        <v>2</v>
      </c>
      <c r="E35" s="59" t="s">
        <v>3</v>
      </c>
      <c r="F35" s="171">
        <v>18</v>
      </c>
      <c r="G35" s="71">
        <f t="shared" si="0"/>
        <v>48</v>
      </c>
    </row>
    <row r="36" spans="1:7" ht="22.5" customHeight="1" thickBot="1">
      <c r="A36" s="137">
        <v>33</v>
      </c>
      <c r="B36" s="59" t="s">
        <v>129</v>
      </c>
      <c r="C36" s="59" t="s">
        <v>130</v>
      </c>
      <c r="D36" s="59" t="s">
        <v>2</v>
      </c>
      <c r="E36" s="59" t="s">
        <v>3</v>
      </c>
      <c r="F36" s="171">
        <v>18</v>
      </c>
      <c r="G36" s="71">
        <f t="shared" si="0"/>
        <v>48</v>
      </c>
    </row>
    <row r="37" spans="1:7" ht="22.5" customHeight="1" thickBot="1">
      <c r="A37" s="137">
        <v>34</v>
      </c>
      <c r="B37" s="59" t="s">
        <v>131</v>
      </c>
      <c r="C37" s="59" t="s">
        <v>132</v>
      </c>
      <c r="D37" s="59" t="s">
        <v>2</v>
      </c>
      <c r="E37" s="59" t="s">
        <v>3</v>
      </c>
      <c r="F37" s="171">
        <v>16</v>
      </c>
      <c r="G37" s="71">
        <f t="shared" si="0"/>
        <v>48</v>
      </c>
    </row>
    <row r="38" spans="1:7" ht="22.5" customHeight="1">
      <c r="A38" s="137">
        <v>35</v>
      </c>
      <c r="B38" s="112" t="s">
        <v>133</v>
      </c>
      <c r="C38" s="62" t="s">
        <v>225</v>
      </c>
      <c r="D38" s="61" t="s">
        <v>12</v>
      </c>
      <c r="E38" s="61" t="s">
        <v>3</v>
      </c>
      <c r="F38" s="172">
        <v>13</v>
      </c>
      <c r="G38" s="71">
        <f t="shared" si="0"/>
        <v>48</v>
      </c>
    </row>
    <row r="39" spans="1:7" ht="22.5" customHeight="1" thickBot="1">
      <c r="A39" s="137">
        <v>36</v>
      </c>
      <c r="B39" s="59" t="s">
        <v>135</v>
      </c>
      <c r="C39" s="59" t="s">
        <v>126</v>
      </c>
      <c r="D39" s="59" t="s">
        <v>12</v>
      </c>
      <c r="E39" s="59" t="s">
        <v>3</v>
      </c>
      <c r="F39" s="171">
        <v>16</v>
      </c>
      <c r="G39" s="71">
        <f t="shared" si="0"/>
        <v>48</v>
      </c>
    </row>
    <row r="40" spans="1:7" ht="22.5" customHeight="1" thickBot="1">
      <c r="A40" s="137">
        <v>37</v>
      </c>
      <c r="B40" s="59" t="s">
        <v>136</v>
      </c>
      <c r="C40" s="59" t="s">
        <v>128</v>
      </c>
      <c r="D40" s="59" t="s">
        <v>12</v>
      </c>
      <c r="E40" s="59" t="s">
        <v>3</v>
      </c>
      <c r="F40" s="171">
        <v>17</v>
      </c>
      <c r="G40" s="71">
        <f>8*6</f>
        <v>48</v>
      </c>
    </row>
    <row r="41" spans="1:7" ht="22.5" customHeight="1" thickBot="1">
      <c r="A41" s="137">
        <v>38</v>
      </c>
      <c r="B41" s="59" t="s">
        <v>137</v>
      </c>
      <c r="C41" s="59" t="s">
        <v>130</v>
      </c>
      <c r="D41" s="59" t="s">
        <v>12</v>
      </c>
      <c r="E41" s="59" t="s">
        <v>3</v>
      </c>
      <c r="F41" s="171">
        <v>13</v>
      </c>
      <c r="G41" s="71">
        <f t="shared" si="0"/>
        <v>48</v>
      </c>
    </row>
    <row r="42" spans="1:7" ht="22.5" customHeight="1" thickBot="1">
      <c r="A42" s="137">
        <v>39</v>
      </c>
      <c r="B42" s="59" t="s">
        <v>138</v>
      </c>
      <c r="C42" s="59" t="s">
        <v>132</v>
      </c>
      <c r="D42" s="59" t="s">
        <v>12</v>
      </c>
      <c r="E42" s="59" t="s">
        <v>3</v>
      </c>
      <c r="F42" s="171">
        <v>13</v>
      </c>
      <c r="G42" s="71">
        <f t="shared" si="0"/>
        <v>48</v>
      </c>
    </row>
    <row r="43" spans="1:7" ht="22.5" customHeight="1" thickBot="1">
      <c r="A43" s="137">
        <v>40</v>
      </c>
      <c r="B43" s="57" t="s">
        <v>150</v>
      </c>
      <c r="C43" s="57" t="s">
        <v>151</v>
      </c>
      <c r="D43" s="57" t="s">
        <v>2</v>
      </c>
      <c r="E43" s="57" t="s">
        <v>3</v>
      </c>
      <c r="F43" s="170">
        <v>12</v>
      </c>
      <c r="G43" s="71">
        <f t="shared" si="0"/>
        <v>48</v>
      </c>
    </row>
    <row r="44" spans="1:7" ht="22.5" customHeight="1" thickBot="1">
      <c r="A44" s="137">
        <v>41</v>
      </c>
      <c r="B44" s="59" t="s">
        <v>152</v>
      </c>
      <c r="C44" s="59" t="s">
        <v>153</v>
      </c>
      <c r="D44" s="59" t="s">
        <v>2</v>
      </c>
      <c r="E44" s="59" t="s">
        <v>3</v>
      </c>
      <c r="F44" s="171">
        <v>13</v>
      </c>
      <c r="G44" s="71">
        <f t="shared" si="0"/>
        <v>48</v>
      </c>
    </row>
    <row r="45" spans="1:7" ht="22.5" customHeight="1" thickBot="1">
      <c r="A45" s="137">
        <v>42</v>
      </c>
      <c r="B45" s="59" t="s">
        <v>154</v>
      </c>
      <c r="C45" s="59" t="s">
        <v>155</v>
      </c>
      <c r="D45" s="59" t="s">
        <v>2</v>
      </c>
      <c r="E45" s="59" t="s">
        <v>3</v>
      </c>
      <c r="F45" s="171">
        <v>14</v>
      </c>
      <c r="G45" s="71">
        <f t="shared" si="0"/>
        <v>48</v>
      </c>
    </row>
    <row r="46" spans="1:7" ht="22.5" customHeight="1" thickBot="1">
      <c r="A46" s="137">
        <v>43</v>
      </c>
      <c r="B46" s="59" t="s">
        <v>156</v>
      </c>
      <c r="C46" s="59" t="s">
        <v>151</v>
      </c>
      <c r="D46" s="59" t="s">
        <v>9</v>
      </c>
      <c r="E46" s="59" t="s">
        <v>3</v>
      </c>
      <c r="F46" s="171">
        <v>11</v>
      </c>
      <c r="G46" s="71">
        <f t="shared" si="0"/>
        <v>48</v>
      </c>
    </row>
    <row r="47" spans="1:7" ht="22.5" customHeight="1" thickBot="1">
      <c r="A47" s="137">
        <v>44</v>
      </c>
      <c r="B47" s="59" t="s">
        <v>157</v>
      </c>
      <c r="C47" s="59" t="s">
        <v>153</v>
      </c>
      <c r="D47" s="59" t="s">
        <v>12</v>
      </c>
      <c r="E47" s="59" t="s">
        <v>3</v>
      </c>
      <c r="F47" s="171">
        <v>8</v>
      </c>
      <c r="G47" s="71">
        <f>8*5</f>
        <v>40</v>
      </c>
    </row>
    <row r="48" spans="1:7" ht="18.75" customHeight="1" thickBot="1">
      <c r="A48" s="137">
        <v>45</v>
      </c>
      <c r="B48" s="59" t="s">
        <v>158</v>
      </c>
      <c r="C48" s="59" t="s">
        <v>155</v>
      </c>
      <c r="D48" s="59" t="s">
        <v>12</v>
      </c>
      <c r="E48" s="59" t="s">
        <v>3</v>
      </c>
      <c r="F48" s="171">
        <v>11</v>
      </c>
      <c r="G48" s="71">
        <f t="shared" si="0"/>
        <v>48</v>
      </c>
    </row>
    <row r="49" spans="1:12" ht="18.75" customHeight="1">
      <c r="A49" s="137">
        <v>46</v>
      </c>
      <c r="B49" s="113" t="s">
        <v>229</v>
      </c>
      <c r="C49" s="64" t="s">
        <v>175</v>
      </c>
      <c r="D49" s="64" t="s">
        <v>2</v>
      </c>
      <c r="E49" s="64" t="s">
        <v>3</v>
      </c>
      <c r="F49" s="173">
        <v>12</v>
      </c>
      <c r="G49" s="71">
        <f t="shared" si="0"/>
        <v>48</v>
      </c>
    </row>
    <row r="50" spans="1:12" ht="17.25" customHeight="1">
      <c r="A50" s="137">
        <v>47</v>
      </c>
      <c r="B50" s="113" t="s">
        <v>176</v>
      </c>
      <c r="C50" s="64" t="s">
        <v>175</v>
      </c>
      <c r="D50" s="64" t="s">
        <v>12</v>
      </c>
      <c r="E50" s="64" t="s">
        <v>3</v>
      </c>
      <c r="F50" s="174">
        <v>11</v>
      </c>
      <c r="G50" s="71">
        <f t="shared" si="0"/>
        <v>48</v>
      </c>
      <c r="J50" s="113" t="s">
        <v>176</v>
      </c>
      <c r="K50" s="174">
        <v>798</v>
      </c>
      <c r="L50" s="65">
        <v>2184</v>
      </c>
    </row>
    <row r="51" spans="1:12" ht="17.25" customHeight="1">
      <c r="A51" s="137"/>
      <c r="B51" s="64"/>
      <c r="C51" s="64"/>
      <c r="D51" s="64"/>
      <c r="E51" s="64"/>
      <c r="F51" s="174">
        <f>SUM(F4:F50)</f>
        <v>798</v>
      </c>
      <c r="G51" s="65">
        <f>SUM(G4:G50)</f>
        <v>2184</v>
      </c>
    </row>
    <row r="52" spans="1:12" ht="17.25" customHeight="1">
      <c r="A52" s="142"/>
      <c r="B52" s="175"/>
      <c r="C52" s="175"/>
      <c r="D52" s="175"/>
      <c r="E52" s="175"/>
      <c r="F52" s="176"/>
      <c r="G52" s="176"/>
    </row>
    <row r="53" spans="1:12" ht="22.5" customHeight="1" thickBot="1">
      <c r="A53" s="139">
        <v>48</v>
      </c>
      <c r="B53" s="67" t="s">
        <v>4</v>
      </c>
      <c r="C53" s="66">
        <v>42574</v>
      </c>
      <c r="D53" s="67" t="s">
        <v>2</v>
      </c>
      <c r="E53" s="67" t="s">
        <v>3</v>
      </c>
      <c r="F53" s="68">
        <v>28</v>
      </c>
    </row>
    <row r="54" spans="1:12" ht="22.5" customHeight="1" thickBot="1">
      <c r="A54" s="137">
        <v>49</v>
      </c>
      <c r="B54" s="67" t="s">
        <v>5</v>
      </c>
      <c r="C54" s="66">
        <v>42575</v>
      </c>
      <c r="D54" s="67" t="s">
        <v>2</v>
      </c>
      <c r="E54" s="67" t="s">
        <v>3</v>
      </c>
      <c r="F54" s="68">
        <v>31</v>
      </c>
    </row>
    <row r="55" spans="1:12" ht="22.5" customHeight="1" thickBot="1">
      <c r="A55" s="137">
        <v>50</v>
      </c>
      <c r="B55" s="67" t="s">
        <v>6</v>
      </c>
      <c r="C55" s="66">
        <v>42576</v>
      </c>
      <c r="D55" s="67" t="s">
        <v>2</v>
      </c>
      <c r="E55" s="67" t="s">
        <v>3</v>
      </c>
      <c r="F55" s="69">
        <v>24</v>
      </c>
    </row>
    <row r="56" spans="1:12" ht="22.5" customHeight="1" thickBot="1">
      <c r="A56" s="137"/>
      <c r="B56" s="120"/>
      <c r="C56" s="66"/>
      <c r="D56" s="120"/>
      <c r="E56" s="120"/>
      <c r="F56" s="69">
        <f>SUM(F53:F55)</f>
        <v>83</v>
      </c>
    </row>
    <row r="57" spans="1:12" ht="25.5" customHeight="1" thickBot="1">
      <c r="A57" s="137">
        <v>51</v>
      </c>
      <c r="B57" s="52" t="s">
        <v>13</v>
      </c>
      <c r="C57" s="52" t="s">
        <v>14</v>
      </c>
      <c r="D57" s="52" t="s">
        <v>15</v>
      </c>
      <c r="E57" s="52" t="s">
        <v>3</v>
      </c>
      <c r="F57" s="52">
        <v>23</v>
      </c>
    </row>
    <row r="58" spans="1:12" ht="21" customHeight="1" thickBot="1">
      <c r="A58" s="137">
        <v>52</v>
      </c>
      <c r="B58" s="52" t="s">
        <v>31</v>
      </c>
      <c r="C58" s="72" t="s">
        <v>32</v>
      </c>
      <c r="D58" s="52" t="s">
        <v>15</v>
      </c>
      <c r="E58" s="52" t="s">
        <v>3</v>
      </c>
      <c r="F58" s="53">
        <v>22</v>
      </c>
    </row>
    <row r="59" spans="1:12" ht="23.25" customHeight="1" thickBot="1">
      <c r="A59" s="137">
        <v>53</v>
      </c>
      <c r="B59" s="114" t="s">
        <v>50</v>
      </c>
      <c r="C59" s="73" t="s">
        <v>51</v>
      </c>
      <c r="D59" s="72" t="s">
        <v>15</v>
      </c>
      <c r="E59" s="72" t="s">
        <v>3</v>
      </c>
      <c r="F59" s="74">
        <v>22</v>
      </c>
    </row>
    <row r="60" spans="1:12" ht="23.25" customHeight="1" thickBot="1">
      <c r="A60" s="137">
        <v>54</v>
      </c>
      <c r="B60" s="115" t="s">
        <v>65</v>
      </c>
      <c r="C60" s="75" t="s">
        <v>234</v>
      </c>
      <c r="D60" s="76" t="s">
        <v>15</v>
      </c>
      <c r="E60" s="77" t="s">
        <v>3</v>
      </c>
      <c r="F60" s="77">
        <v>21</v>
      </c>
    </row>
    <row r="61" spans="1:12" ht="23.25" customHeight="1" thickBot="1">
      <c r="A61" s="137">
        <v>55</v>
      </c>
      <c r="B61" s="115" t="s">
        <v>67</v>
      </c>
      <c r="C61" s="75" t="s">
        <v>235</v>
      </c>
      <c r="D61" s="76" t="s">
        <v>15</v>
      </c>
      <c r="E61" s="77" t="s">
        <v>3</v>
      </c>
      <c r="F61" s="77">
        <v>20</v>
      </c>
    </row>
    <row r="62" spans="1:12" ht="23.25" customHeight="1">
      <c r="A62" s="137">
        <v>56</v>
      </c>
      <c r="B62" s="116" t="s">
        <v>76</v>
      </c>
      <c r="C62" s="78" t="s">
        <v>236</v>
      </c>
      <c r="D62" s="76" t="s">
        <v>15</v>
      </c>
      <c r="E62" s="77" t="s">
        <v>3</v>
      </c>
      <c r="F62" s="77">
        <v>21</v>
      </c>
    </row>
    <row r="63" spans="1:12" ht="15.75" thickBot="1">
      <c r="A63" s="137">
        <v>57</v>
      </c>
      <c r="B63" s="80" t="s">
        <v>139</v>
      </c>
      <c r="C63" s="54" t="s">
        <v>140</v>
      </c>
      <c r="D63" s="54" t="s">
        <v>15</v>
      </c>
      <c r="E63" s="54" t="s">
        <v>3</v>
      </c>
      <c r="F63" s="79">
        <v>24</v>
      </c>
    </row>
    <row r="64" spans="1:12" ht="15.75" thickBot="1">
      <c r="A64" s="137">
        <v>58</v>
      </c>
      <c r="B64" s="117" t="s">
        <v>159</v>
      </c>
      <c r="C64" s="54" t="s">
        <v>226</v>
      </c>
      <c r="D64" s="54" t="s">
        <v>15</v>
      </c>
      <c r="E64" s="54" t="s">
        <v>3</v>
      </c>
      <c r="F64" s="79">
        <v>19</v>
      </c>
    </row>
    <row r="65" spans="1:6">
      <c r="A65" s="137">
        <v>59</v>
      </c>
      <c r="B65" s="117" t="s">
        <v>192</v>
      </c>
      <c r="C65" s="54" t="s">
        <v>237</v>
      </c>
      <c r="D65" s="54" t="s">
        <v>15</v>
      </c>
      <c r="E65" s="54" t="s">
        <v>3</v>
      </c>
      <c r="F65" s="54">
        <v>23</v>
      </c>
    </row>
    <row r="66" spans="1:6">
      <c r="A66" s="137">
        <v>60</v>
      </c>
      <c r="B66" s="118" t="s">
        <v>203</v>
      </c>
      <c r="C66" s="54" t="s">
        <v>230</v>
      </c>
      <c r="D66" s="54" t="s">
        <v>15</v>
      </c>
      <c r="E66" s="54" t="s">
        <v>3</v>
      </c>
      <c r="F66" s="54">
        <v>25</v>
      </c>
    </row>
    <row r="67" spans="1:6">
      <c r="A67" s="137">
        <v>61</v>
      </c>
      <c r="B67" s="118" t="s">
        <v>205</v>
      </c>
      <c r="C67" s="54" t="s">
        <v>231</v>
      </c>
      <c r="D67" s="54" t="s">
        <v>15</v>
      </c>
      <c r="E67" s="54" t="s">
        <v>3</v>
      </c>
      <c r="F67" s="54">
        <v>22</v>
      </c>
    </row>
    <row r="68" spans="1:6">
      <c r="A68" s="138"/>
      <c r="B68" s="54"/>
      <c r="C68" s="54"/>
      <c r="D68" s="54"/>
      <c r="E68" s="54"/>
      <c r="F68" s="54">
        <f>SUM(F57:F67)</f>
        <v>242</v>
      </c>
    </row>
    <row r="69" spans="1:6" ht="15.75" customHeight="1">
      <c r="A69" s="254">
        <v>62</v>
      </c>
      <c r="B69" s="272" t="s">
        <v>33</v>
      </c>
      <c r="C69" s="82" t="s">
        <v>34</v>
      </c>
      <c r="D69" s="273" t="s">
        <v>36</v>
      </c>
      <c r="E69" s="273" t="s">
        <v>37</v>
      </c>
      <c r="F69" s="274">
        <v>1</v>
      </c>
    </row>
    <row r="70" spans="1:6" ht="16.5" customHeight="1" thickBot="1">
      <c r="A70" s="255"/>
      <c r="B70" s="260"/>
      <c r="C70" s="67" t="s">
        <v>35</v>
      </c>
      <c r="D70" s="269"/>
      <c r="E70" s="269"/>
      <c r="F70" s="275"/>
    </row>
    <row r="71" spans="1:6" ht="15.75" customHeight="1">
      <c r="A71" s="254">
        <v>63</v>
      </c>
      <c r="B71" s="259" t="s">
        <v>38</v>
      </c>
      <c r="C71" s="82" t="s">
        <v>34</v>
      </c>
      <c r="D71" s="268" t="s">
        <v>36</v>
      </c>
      <c r="E71" s="268" t="s">
        <v>37</v>
      </c>
      <c r="F71" s="276">
        <v>1</v>
      </c>
    </row>
    <row r="72" spans="1:6" ht="15.75" customHeight="1">
      <c r="A72" s="255"/>
      <c r="B72" s="272"/>
      <c r="C72" s="82" t="s">
        <v>39</v>
      </c>
      <c r="D72" s="273"/>
      <c r="E72" s="273"/>
      <c r="F72" s="274"/>
    </row>
    <row r="73" spans="1:6" ht="28.5">
      <c r="A73" s="137">
        <v>64</v>
      </c>
      <c r="B73" s="123" t="s">
        <v>239</v>
      </c>
      <c r="C73" s="85" t="s">
        <v>238</v>
      </c>
      <c r="D73" s="85" t="s">
        <v>15</v>
      </c>
      <c r="E73" s="85" t="s">
        <v>3</v>
      </c>
      <c r="F73" s="85">
        <v>15</v>
      </c>
    </row>
    <row r="74" spans="1:6" ht="28.5">
      <c r="A74" s="137">
        <v>65</v>
      </c>
      <c r="B74" s="123" t="s">
        <v>241</v>
      </c>
      <c r="C74" s="85" t="s">
        <v>240</v>
      </c>
      <c r="D74" s="85" t="s">
        <v>15</v>
      </c>
      <c r="E74" s="85" t="s">
        <v>3</v>
      </c>
      <c r="F74" s="85">
        <v>15</v>
      </c>
    </row>
    <row r="75" spans="1:6" ht="28.5">
      <c r="A75" s="137">
        <v>66</v>
      </c>
      <c r="B75" s="123" t="s">
        <v>242</v>
      </c>
      <c r="C75" s="85" t="s">
        <v>243</v>
      </c>
      <c r="D75" s="85" t="s">
        <v>15</v>
      </c>
      <c r="E75" s="85" t="s">
        <v>3</v>
      </c>
      <c r="F75" s="85">
        <v>15</v>
      </c>
    </row>
    <row r="76" spans="1:6" ht="28.5">
      <c r="A76" s="137">
        <v>67</v>
      </c>
      <c r="B76" s="123" t="s">
        <v>244</v>
      </c>
      <c r="C76" s="85" t="s">
        <v>245</v>
      </c>
      <c r="D76" s="85" t="s">
        <v>15</v>
      </c>
      <c r="E76" s="85" t="s">
        <v>3</v>
      </c>
      <c r="F76" s="85">
        <v>15</v>
      </c>
    </row>
    <row r="77" spans="1:6" ht="28.5">
      <c r="A77" s="137">
        <v>68</v>
      </c>
      <c r="B77" s="123" t="s">
        <v>246</v>
      </c>
      <c r="C77" s="85" t="s">
        <v>247</v>
      </c>
      <c r="D77" s="85" t="s">
        <v>15</v>
      </c>
      <c r="E77" s="85" t="s">
        <v>3</v>
      </c>
      <c r="F77" s="85">
        <v>15</v>
      </c>
    </row>
    <row r="78" spans="1:6" ht="28.5">
      <c r="A78" s="137">
        <v>69</v>
      </c>
      <c r="B78" s="123" t="s">
        <v>248</v>
      </c>
      <c r="C78" s="85" t="s">
        <v>249</v>
      </c>
      <c r="D78" s="85" t="s">
        <v>15</v>
      </c>
      <c r="E78" s="85" t="s">
        <v>3</v>
      </c>
      <c r="F78" s="85">
        <v>11</v>
      </c>
    </row>
    <row r="79" spans="1:6" ht="28.5">
      <c r="A79" s="137">
        <v>70</v>
      </c>
      <c r="B79" s="123" t="s">
        <v>250</v>
      </c>
      <c r="C79" s="85" t="s">
        <v>251</v>
      </c>
      <c r="D79" s="85" t="s">
        <v>15</v>
      </c>
      <c r="E79" s="85" t="s">
        <v>3</v>
      </c>
      <c r="F79" s="85">
        <v>12</v>
      </c>
    </row>
    <row r="80" spans="1:6" ht="28.5">
      <c r="A80" s="137">
        <v>71</v>
      </c>
      <c r="B80" s="123" t="s">
        <v>252</v>
      </c>
      <c r="C80" s="85" t="s">
        <v>253</v>
      </c>
      <c r="D80" s="85" t="s">
        <v>15</v>
      </c>
      <c r="E80" s="85" t="s">
        <v>3</v>
      </c>
      <c r="F80" s="85">
        <v>20</v>
      </c>
    </row>
    <row r="81" spans="1:6">
      <c r="A81" s="138"/>
      <c r="B81" s="85"/>
      <c r="C81" s="85"/>
      <c r="D81" s="85"/>
      <c r="E81" s="85"/>
      <c r="F81" s="85">
        <f>SUM(F73:F80)</f>
        <v>118</v>
      </c>
    </row>
    <row r="82" spans="1:6" ht="15.75" customHeight="1">
      <c r="A82" s="254">
        <v>72</v>
      </c>
      <c r="B82" s="272" t="s">
        <v>52</v>
      </c>
      <c r="C82" s="82" t="s">
        <v>53</v>
      </c>
      <c r="D82" s="273" t="s">
        <v>36</v>
      </c>
      <c r="E82" s="273" t="s">
        <v>37</v>
      </c>
      <c r="F82" s="273">
        <v>2</v>
      </c>
    </row>
    <row r="83" spans="1:6" ht="16.5" customHeight="1" thickBot="1">
      <c r="A83" s="255"/>
      <c r="B83" s="260"/>
      <c r="C83" s="67" t="s">
        <v>54</v>
      </c>
      <c r="D83" s="269"/>
      <c r="E83" s="269"/>
      <c r="F83" s="269"/>
    </row>
    <row r="84" spans="1:6" ht="25.5">
      <c r="A84" s="81">
        <v>73</v>
      </c>
      <c r="B84" s="124" t="s">
        <v>254</v>
      </c>
      <c r="C84" s="82" t="s">
        <v>89</v>
      </c>
      <c r="D84" s="82" t="s">
        <v>90</v>
      </c>
      <c r="E84" s="82" t="s">
        <v>91</v>
      </c>
      <c r="F84" s="88">
        <v>5</v>
      </c>
    </row>
    <row r="85" spans="1:6" ht="28.5">
      <c r="A85" s="81">
        <v>74</v>
      </c>
      <c r="B85" s="125" t="s">
        <v>255</v>
      </c>
      <c r="C85" s="89" t="s">
        <v>117</v>
      </c>
      <c r="D85" s="90" t="s">
        <v>15</v>
      </c>
      <c r="E85" s="90" t="s">
        <v>3</v>
      </c>
      <c r="F85" s="89">
        <v>18</v>
      </c>
    </row>
    <row r="86" spans="1:6" ht="28.5">
      <c r="A86" s="81">
        <v>75</v>
      </c>
      <c r="B86" s="124" t="s">
        <v>255</v>
      </c>
      <c r="C86" s="144" t="s">
        <v>118</v>
      </c>
      <c r="D86" s="145" t="s">
        <v>15</v>
      </c>
      <c r="E86" s="145" t="s">
        <v>3</v>
      </c>
      <c r="F86" s="146">
        <v>27</v>
      </c>
    </row>
    <row r="87" spans="1:6">
      <c r="A87" s="81"/>
      <c r="B87" s="149"/>
      <c r="C87" s="89"/>
      <c r="D87" s="90"/>
      <c r="E87" s="90"/>
      <c r="F87" s="89">
        <f>SUM(F85:F86)</f>
        <v>45</v>
      </c>
    </row>
    <row r="88" spans="1:6" ht="39" thickBot="1">
      <c r="A88" s="137">
        <v>76</v>
      </c>
      <c r="B88" s="147" t="s">
        <v>257</v>
      </c>
      <c r="C88" s="148" t="s">
        <v>93</v>
      </c>
      <c r="D88" s="94" t="s">
        <v>94</v>
      </c>
      <c r="E88" s="94" t="s">
        <v>95</v>
      </c>
      <c r="F88" s="95">
        <v>24</v>
      </c>
    </row>
    <row r="89" spans="1:6" ht="15.75" customHeight="1">
      <c r="A89" s="256">
        <v>77</v>
      </c>
      <c r="B89" s="258" t="s">
        <v>257</v>
      </c>
      <c r="C89" s="263" t="s">
        <v>256</v>
      </c>
      <c r="D89" s="264" t="s">
        <v>124</v>
      </c>
      <c r="E89" s="266" t="s">
        <v>95</v>
      </c>
      <c r="F89" s="266">
        <v>19</v>
      </c>
    </row>
    <row r="90" spans="1:6" ht="16.5" customHeight="1" thickBot="1">
      <c r="A90" s="257"/>
      <c r="B90" s="258"/>
      <c r="C90" s="263"/>
      <c r="D90" s="265"/>
      <c r="E90" s="267"/>
      <c r="F90" s="267"/>
    </row>
    <row r="91" spans="1:6" ht="39" thickBot="1">
      <c r="A91" s="137">
        <v>78</v>
      </c>
      <c r="B91" s="126" t="s">
        <v>257</v>
      </c>
      <c r="C91" s="92" t="s">
        <v>119</v>
      </c>
      <c r="D91" s="96" t="s">
        <v>94</v>
      </c>
      <c r="E91" s="96" t="s">
        <v>95</v>
      </c>
      <c r="F91" s="97">
        <v>24</v>
      </c>
    </row>
    <row r="92" spans="1:6" ht="24">
      <c r="A92" s="137">
        <v>79</v>
      </c>
      <c r="B92" s="127" t="s">
        <v>258</v>
      </c>
      <c r="C92" s="98" t="s">
        <v>142</v>
      </c>
      <c r="D92" s="98" t="s">
        <v>143</v>
      </c>
      <c r="E92" s="98" t="s">
        <v>95</v>
      </c>
      <c r="F92" s="150">
        <v>19</v>
      </c>
    </row>
    <row r="93" spans="1:6">
      <c r="A93" s="137"/>
      <c r="B93" s="153"/>
      <c r="C93" s="154"/>
      <c r="D93" s="154"/>
      <c r="E93" s="154"/>
      <c r="F93" s="155">
        <f>SUM(F88:F92)</f>
        <v>86</v>
      </c>
    </row>
    <row r="94" spans="1:6">
      <c r="A94" s="137">
        <v>80</v>
      </c>
      <c r="B94" s="151" t="s">
        <v>147</v>
      </c>
      <c r="C94" s="152" t="s">
        <v>148</v>
      </c>
      <c r="D94" s="101" t="s">
        <v>149</v>
      </c>
      <c r="E94" s="101" t="s">
        <v>3</v>
      </c>
      <c r="F94" s="102">
        <v>485</v>
      </c>
    </row>
    <row r="95" spans="1:6">
      <c r="A95" s="137">
        <v>81</v>
      </c>
      <c r="B95" s="129" t="s">
        <v>147</v>
      </c>
      <c r="C95" s="104" t="s">
        <v>172</v>
      </c>
      <c r="D95" s="104" t="s">
        <v>173</v>
      </c>
      <c r="E95" s="104" t="s">
        <v>3</v>
      </c>
      <c r="F95" s="105">
        <v>992</v>
      </c>
    </row>
    <row r="96" spans="1:6" ht="15.75" thickBot="1">
      <c r="A96" s="137">
        <v>82</v>
      </c>
      <c r="B96" s="110" t="s">
        <v>147</v>
      </c>
      <c r="C96" s="106" t="s">
        <v>190</v>
      </c>
      <c r="D96" s="106" t="s">
        <v>191</v>
      </c>
      <c r="E96" s="106" t="s">
        <v>3</v>
      </c>
      <c r="F96" s="107">
        <v>1102</v>
      </c>
    </row>
    <row r="97" spans="1:6" ht="15.75" thickBot="1">
      <c r="A97" s="137">
        <v>83</v>
      </c>
      <c r="B97" s="110" t="s">
        <v>147</v>
      </c>
      <c r="C97" s="106" t="s">
        <v>201</v>
      </c>
      <c r="D97" s="106" t="s">
        <v>202</v>
      </c>
      <c r="E97" s="106" t="s">
        <v>3</v>
      </c>
      <c r="F97" s="107">
        <v>855</v>
      </c>
    </row>
    <row r="98" spans="1:6">
      <c r="A98" s="137">
        <v>84</v>
      </c>
      <c r="B98" s="128" t="s">
        <v>147</v>
      </c>
      <c r="C98" s="101" t="s">
        <v>259</v>
      </c>
      <c r="D98" s="101" t="s">
        <v>224</v>
      </c>
      <c r="E98" s="101" t="s">
        <v>3</v>
      </c>
      <c r="F98" s="102">
        <v>730</v>
      </c>
    </row>
    <row r="99" spans="1:6">
      <c r="A99" s="137"/>
      <c r="B99" s="103" t="s">
        <v>147</v>
      </c>
      <c r="C99" s="104" t="s">
        <v>262</v>
      </c>
      <c r="D99" s="104" t="s">
        <v>224</v>
      </c>
      <c r="E99" s="104" t="s">
        <v>3</v>
      </c>
      <c r="F99" s="105">
        <v>440</v>
      </c>
    </row>
    <row r="100" spans="1:6">
      <c r="A100" s="137"/>
      <c r="B100" s="103"/>
      <c r="C100" s="104"/>
      <c r="D100" s="104"/>
      <c r="E100" s="104"/>
      <c r="F100" s="105">
        <f>SUM(F94:F99)</f>
        <v>4604</v>
      </c>
    </row>
    <row r="101" spans="1:6" ht="15.75" thickBot="1">
      <c r="A101" s="137">
        <v>85</v>
      </c>
      <c r="B101" s="156" t="s">
        <v>120</v>
      </c>
      <c r="C101" s="157" t="s">
        <v>121</v>
      </c>
      <c r="D101" s="6" t="s">
        <v>122</v>
      </c>
      <c r="E101" s="6" t="s">
        <v>122</v>
      </c>
      <c r="F101" s="7">
        <v>1</v>
      </c>
    </row>
    <row r="102" spans="1:6" ht="24.75" thickBot="1">
      <c r="A102" s="137">
        <v>86</v>
      </c>
      <c r="B102" s="42" t="s">
        <v>144</v>
      </c>
      <c r="C102" s="32" t="s">
        <v>145</v>
      </c>
      <c r="D102" s="32" t="s">
        <v>146</v>
      </c>
      <c r="E102" s="134" t="s">
        <v>146</v>
      </c>
      <c r="F102" s="33">
        <v>2</v>
      </c>
    </row>
    <row r="103" spans="1:6">
      <c r="A103" s="137">
        <v>87</v>
      </c>
      <c r="B103" s="131" t="s">
        <v>161</v>
      </c>
      <c r="C103" s="49" t="s">
        <v>227</v>
      </c>
      <c r="D103" s="49" t="s">
        <v>163</v>
      </c>
      <c r="E103" s="49" t="s">
        <v>163</v>
      </c>
      <c r="F103" s="49">
        <v>2</v>
      </c>
    </row>
    <row r="104" spans="1:6" ht="24">
      <c r="A104" s="137">
        <v>88</v>
      </c>
      <c r="B104" s="132" t="s">
        <v>164</v>
      </c>
      <c r="C104" s="49" t="s">
        <v>165</v>
      </c>
      <c r="D104" s="70" t="s">
        <v>122</v>
      </c>
      <c r="E104" s="70" t="s">
        <v>122</v>
      </c>
      <c r="F104" s="50">
        <v>1</v>
      </c>
    </row>
    <row r="105" spans="1:6" ht="15.75" thickBot="1">
      <c r="A105" s="137">
        <v>89</v>
      </c>
      <c r="B105" s="42" t="s">
        <v>166</v>
      </c>
      <c r="C105" s="32" t="s">
        <v>167</v>
      </c>
      <c r="D105" s="6" t="s">
        <v>122</v>
      </c>
      <c r="E105" s="6" t="s">
        <v>122</v>
      </c>
      <c r="F105" s="33">
        <v>2</v>
      </c>
    </row>
    <row r="106" spans="1:6" ht="24">
      <c r="A106" s="137">
        <v>90</v>
      </c>
      <c r="B106" s="43" t="s">
        <v>168</v>
      </c>
      <c r="C106" s="34" t="s">
        <v>169</v>
      </c>
      <c r="D106" s="8" t="s">
        <v>122</v>
      </c>
      <c r="E106" s="8" t="s">
        <v>122</v>
      </c>
      <c r="F106" s="36">
        <v>6</v>
      </c>
    </row>
    <row r="107" spans="1:6" ht="36">
      <c r="A107" s="81">
        <v>91</v>
      </c>
      <c r="B107" s="132" t="s">
        <v>170</v>
      </c>
      <c r="C107" s="70" t="s">
        <v>171</v>
      </c>
      <c r="D107" s="70" t="s">
        <v>122</v>
      </c>
      <c r="E107" s="70" t="s">
        <v>122</v>
      </c>
      <c r="F107" s="49">
        <v>3</v>
      </c>
    </row>
    <row r="108" spans="1:6" ht="25.5" thickBot="1">
      <c r="A108" s="137">
        <v>92</v>
      </c>
      <c r="B108" s="41" t="s">
        <v>177</v>
      </c>
      <c r="C108" s="34" t="s">
        <v>178</v>
      </c>
      <c r="D108" s="141" t="s">
        <v>179</v>
      </c>
      <c r="E108" s="41" t="s">
        <v>179</v>
      </c>
      <c r="F108" s="32">
        <v>3</v>
      </c>
    </row>
    <row r="109" spans="1:6" ht="15" customHeight="1" thickBot="1">
      <c r="A109" s="137">
        <v>93</v>
      </c>
      <c r="B109" s="140" t="s">
        <v>180</v>
      </c>
      <c r="C109" s="49" t="s">
        <v>261</v>
      </c>
      <c r="D109" s="49" t="s">
        <v>163</v>
      </c>
      <c r="E109" s="39" t="s">
        <v>163</v>
      </c>
      <c r="F109" s="38">
        <v>1</v>
      </c>
    </row>
    <row r="110" spans="1:6" ht="15.75" customHeight="1">
      <c r="A110" s="281">
        <v>94</v>
      </c>
      <c r="B110" s="284" t="s">
        <v>182</v>
      </c>
      <c r="C110" s="286" t="s">
        <v>260</v>
      </c>
      <c r="D110" s="286" t="s">
        <v>122</v>
      </c>
      <c r="E110" s="238" t="s">
        <v>122</v>
      </c>
      <c r="F110" s="236">
        <v>1</v>
      </c>
    </row>
    <row r="111" spans="1:6" ht="9" customHeight="1" thickBot="1">
      <c r="A111" s="282"/>
      <c r="B111" s="285"/>
      <c r="C111" s="239"/>
      <c r="D111" s="239"/>
      <c r="E111" s="239"/>
      <c r="F111" s="237"/>
    </row>
    <row r="112" spans="1:6" ht="15.75" customHeight="1">
      <c r="A112" s="283">
        <v>95</v>
      </c>
      <c r="B112" s="277" t="s">
        <v>184</v>
      </c>
      <c r="C112" s="238" t="s">
        <v>185</v>
      </c>
      <c r="D112" s="238" t="s">
        <v>264</v>
      </c>
      <c r="E112" s="236" t="s">
        <v>263</v>
      </c>
      <c r="F112" s="236">
        <v>13</v>
      </c>
    </row>
    <row r="113" spans="1:6" ht="15.75" thickBot="1">
      <c r="A113" s="283"/>
      <c r="B113" s="278"/>
      <c r="C113" s="239"/>
      <c r="D113" s="239"/>
      <c r="E113" s="237"/>
      <c r="F113" s="237"/>
    </row>
    <row r="114" spans="1:6" ht="24.75" thickBot="1">
      <c r="B114" s="48" t="s">
        <v>194</v>
      </c>
      <c r="C114" s="134" t="s">
        <v>195</v>
      </c>
      <c r="D114" s="42" t="s">
        <v>196</v>
      </c>
      <c r="E114" s="42" t="s">
        <v>196</v>
      </c>
      <c r="F114" s="33">
        <v>2</v>
      </c>
    </row>
    <row r="115" spans="1:6" ht="24.75" thickBot="1">
      <c r="A115" s="137">
        <v>96</v>
      </c>
      <c r="B115" s="42" t="s">
        <v>197</v>
      </c>
      <c r="C115" s="32" t="s">
        <v>195</v>
      </c>
      <c r="D115" s="42" t="s">
        <v>196</v>
      </c>
      <c r="E115" s="42" t="s">
        <v>196</v>
      </c>
      <c r="F115" s="33">
        <v>2</v>
      </c>
    </row>
    <row r="116" spans="1:6" ht="24.75" thickBot="1">
      <c r="A116" s="137">
        <v>97</v>
      </c>
      <c r="B116" s="42" t="s">
        <v>198</v>
      </c>
      <c r="C116" s="32" t="s">
        <v>199</v>
      </c>
      <c r="D116" s="42" t="s">
        <v>196</v>
      </c>
      <c r="E116" s="42" t="s">
        <v>196</v>
      </c>
      <c r="F116" s="33">
        <v>2</v>
      </c>
    </row>
    <row r="117" spans="1:6" ht="24.75" thickBot="1">
      <c r="A117" s="137">
        <v>98</v>
      </c>
      <c r="B117" s="42" t="s">
        <v>200</v>
      </c>
      <c r="C117" s="32" t="s">
        <v>199</v>
      </c>
      <c r="D117" s="42" t="s">
        <v>196</v>
      </c>
      <c r="E117" s="42" t="s">
        <v>196</v>
      </c>
      <c r="F117" s="33">
        <v>2</v>
      </c>
    </row>
    <row r="118" spans="1:6" ht="44.25" customHeight="1">
      <c r="A118" s="81">
        <v>99</v>
      </c>
      <c r="B118" s="132" t="s">
        <v>207</v>
      </c>
      <c r="C118" s="49" t="s">
        <v>228</v>
      </c>
      <c r="D118" s="51" t="s">
        <v>210</v>
      </c>
      <c r="E118" s="51" t="s">
        <v>211</v>
      </c>
      <c r="F118" s="49">
        <v>1</v>
      </c>
    </row>
    <row r="119" spans="1:6">
      <c r="A119" s="81">
        <v>100</v>
      </c>
      <c r="B119" s="131" t="s">
        <v>212</v>
      </c>
      <c r="C119" s="49" t="s">
        <v>213</v>
      </c>
      <c r="D119" s="49" t="s">
        <v>214</v>
      </c>
      <c r="E119" s="49" t="s">
        <v>214</v>
      </c>
      <c r="F119" s="50">
        <v>1</v>
      </c>
    </row>
    <row r="120" spans="1:6" ht="33.75" customHeight="1">
      <c r="A120" s="81">
        <v>101</v>
      </c>
      <c r="B120" s="135" t="s">
        <v>218</v>
      </c>
      <c r="C120" s="109" t="s">
        <v>232</v>
      </c>
      <c r="D120" s="108" t="s">
        <v>221</v>
      </c>
      <c r="E120" s="108" t="s">
        <v>222</v>
      </c>
      <c r="F120" s="109">
        <v>1</v>
      </c>
    </row>
    <row r="121" spans="1:6" ht="33.75" customHeight="1">
      <c r="A121" s="81"/>
      <c r="B121" s="135"/>
      <c r="C121" s="109"/>
      <c r="D121" s="108"/>
      <c r="E121" s="108"/>
      <c r="F121" s="109">
        <f>SUM(F4:F120)</f>
        <v>12007</v>
      </c>
    </row>
    <row r="122" spans="1:6">
      <c r="A122" s="137"/>
      <c r="B122" s="270" t="s">
        <v>55</v>
      </c>
      <c r="C122" s="111" t="s">
        <v>56</v>
      </c>
      <c r="D122" s="271" t="s">
        <v>58</v>
      </c>
      <c r="E122" s="271" t="s">
        <v>59</v>
      </c>
      <c r="F122" s="271">
        <v>2</v>
      </c>
    </row>
    <row r="123" spans="1:6">
      <c r="A123" s="137"/>
      <c r="B123" s="270"/>
      <c r="C123" s="111" t="s">
        <v>57</v>
      </c>
      <c r="D123" s="271"/>
      <c r="E123" s="271"/>
      <c r="F123" s="271"/>
    </row>
    <row r="124" spans="1:6" ht="24">
      <c r="A124" s="137"/>
      <c r="B124" s="129" t="s">
        <v>194</v>
      </c>
      <c r="C124" s="104" t="s">
        <v>195</v>
      </c>
      <c r="D124" s="103" t="s">
        <v>196</v>
      </c>
      <c r="E124" s="103" t="s">
        <v>196</v>
      </c>
      <c r="F124" s="105">
        <v>2</v>
      </c>
    </row>
    <row r="125" spans="1:6">
      <c r="A125" s="137"/>
      <c r="B125" s="136" t="s">
        <v>215</v>
      </c>
      <c r="C125" s="104" t="s">
        <v>216</v>
      </c>
      <c r="D125" s="104" t="s">
        <v>217</v>
      </c>
      <c r="E125" s="104" t="s">
        <v>3</v>
      </c>
      <c r="F125" s="105">
        <v>27</v>
      </c>
    </row>
    <row r="130" spans="1:6" ht="21" customHeight="1">
      <c r="A130" s="143"/>
      <c r="B130" s="287" t="s">
        <v>265</v>
      </c>
      <c r="C130" s="287"/>
      <c r="D130" s="287"/>
      <c r="E130" s="287"/>
      <c r="F130" s="287"/>
    </row>
    <row r="131" spans="1:6" ht="18" customHeight="1">
      <c r="A131" s="143"/>
      <c r="B131" s="287"/>
      <c r="C131" s="287"/>
      <c r="D131" s="287"/>
      <c r="E131" s="287"/>
      <c r="F131" s="287"/>
    </row>
    <row r="132" spans="1:6" ht="18" customHeight="1">
      <c r="A132" s="143"/>
      <c r="B132" s="287"/>
      <c r="C132" s="287"/>
      <c r="D132" s="287"/>
      <c r="E132" s="287"/>
      <c r="F132" s="287"/>
    </row>
    <row r="133" spans="1:6" ht="21.75" customHeight="1">
      <c r="A133" s="143"/>
      <c r="B133" s="287"/>
      <c r="C133" s="287"/>
      <c r="D133" s="287"/>
      <c r="E133" s="287"/>
      <c r="F133" s="287"/>
    </row>
    <row r="134" spans="1:6">
      <c r="A134" s="143"/>
      <c r="B134" s="287"/>
      <c r="C134" s="287"/>
      <c r="D134" s="287"/>
      <c r="E134" s="287"/>
      <c r="F134" s="287"/>
    </row>
    <row r="135" spans="1:6">
      <c r="A135" s="143"/>
      <c r="B135" s="287"/>
      <c r="C135" s="287"/>
      <c r="D135" s="287"/>
      <c r="E135" s="287"/>
      <c r="F135" s="287"/>
    </row>
    <row r="136" spans="1:6" ht="32.25" customHeight="1">
      <c r="A136" s="143"/>
      <c r="B136" s="287"/>
      <c r="C136" s="287"/>
      <c r="D136" s="287"/>
      <c r="E136" s="287"/>
      <c r="F136" s="287"/>
    </row>
    <row r="137" spans="1:6" ht="19.5" customHeight="1">
      <c r="A137" s="143"/>
      <c r="B137" s="287"/>
      <c r="C137" s="287"/>
      <c r="D137" s="287"/>
      <c r="E137" s="287"/>
      <c r="F137" s="287"/>
    </row>
    <row r="138" spans="1:6" ht="19.5" customHeight="1">
      <c r="A138" s="143"/>
      <c r="B138" s="287"/>
      <c r="C138" s="287"/>
      <c r="D138" s="287"/>
      <c r="E138" s="287"/>
      <c r="F138" s="287"/>
    </row>
    <row r="139" spans="1:6">
      <c r="A139" s="143"/>
      <c r="B139" s="287"/>
      <c r="C139" s="287"/>
      <c r="D139" s="287"/>
      <c r="E139" s="287"/>
      <c r="F139" s="287"/>
    </row>
    <row r="140" spans="1:6">
      <c r="A140" s="143"/>
      <c r="B140" s="287"/>
      <c r="C140" s="287"/>
      <c r="D140" s="287"/>
      <c r="E140" s="287"/>
      <c r="F140" s="287"/>
    </row>
    <row r="141" spans="1:6">
      <c r="A141" s="143"/>
      <c r="B141" s="287"/>
      <c r="C141" s="287"/>
      <c r="D141" s="287"/>
      <c r="E141" s="287"/>
      <c r="F141" s="287"/>
    </row>
    <row r="142" spans="1:6">
      <c r="A142" s="143"/>
      <c r="B142" s="287"/>
      <c r="C142" s="287"/>
      <c r="D142" s="287"/>
      <c r="E142" s="287"/>
      <c r="F142" s="287"/>
    </row>
    <row r="143" spans="1:6">
      <c r="A143" s="143"/>
      <c r="B143" s="287"/>
      <c r="C143" s="287"/>
      <c r="D143" s="287"/>
      <c r="E143" s="287"/>
      <c r="F143" s="287"/>
    </row>
    <row r="144" spans="1:6">
      <c r="A144" s="143"/>
      <c r="B144" s="287"/>
      <c r="C144" s="287"/>
      <c r="D144" s="287"/>
      <c r="E144" s="287"/>
      <c r="F144" s="287"/>
    </row>
    <row r="145" spans="2:6" ht="15" customHeight="1">
      <c r="B145" s="287"/>
      <c r="C145" s="287"/>
      <c r="D145" s="287"/>
      <c r="E145" s="287"/>
      <c r="F145" s="287"/>
    </row>
    <row r="146" spans="2:6">
      <c r="B146" s="287"/>
      <c r="C146" s="287"/>
      <c r="D146" s="287"/>
      <c r="E146" s="287"/>
      <c r="F146" s="287"/>
    </row>
    <row r="147" spans="2:6">
      <c r="B147" s="287"/>
      <c r="C147" s="287"/>
      <c r="D147" s="287"/>
      <c r="E147" s="287"/>
      <c r="F147" s="287"/>
    </row>
    <row r="148" spans="2:6">
      <c r="B148" s="287"/>
      <c r="C148" s="287"/>
      <c r="D148" s="287"/>
      <c r="E148" s="287"/>
      <c r="F148" s="287"/>
    </row>
    <row r="149" spans="2:6">
      <c r="B149" s="287"/>
      <c r="C149" s="287"/>
      <c r="D149" s="287"/>
      <c r="E149" s="287"/>
      <c r="F149" s="287"/>
    </row>
    <row r="151" spans="2:6">
      <c r="B151" s="288" t="s">
        <v>266</v>
      </c>
      <c r="C151" s="288"/>
      <c r="D151" s="288"/>
      <c r="E151" s="288"/>
      <c r="F151" s="288"/>
    </row>
    <row r="152" spans="2:6">
      <c r="B152" s="288"/>
      <c r="C152" s="288"/>
      <c r="D152" s="288"/>
      <c r="E152" s="288"/>
      <c r="F152" s="288"/>
    </row>
    <row r="153" spans="2:6">
      <c r="B153" s="288"/>
      <c r="C153" s="288"/>
      <c r="D153" s="288"/>
      <c r="E153" s="288"/>
      <c r="F153" s="288"/>
    </row>
    <row r="154" spans="2:6">
      <c r="B154" s="288"/>
      <c r="C154" s="288"/>
      <c r="D154" s="288"/>
      <c r="E154" s="288"/>
      <c r="F154" s="288"/>
    </row>
    <row r="155" spans="2:6">
      <c r="B155" s="288"/>
      <c r="C155" s="288"/>
      <c r="D155" s="288"/>
      <c r="E155" s="288"/>
      <c r="F155" s="288"/>
    </row>
    <row r="156" spans="2:6">
      <c r="B156" s="288"/>
      <c r="C156" s="288"/>
      <c r="D156" s="288"/>
      <c r="E156" s="288"/>
      <c r="F156" s="288"/>
    </row>
    <row r="157" spans="2:6">
      <c r="B157" s="288"/>
      <c r="C157" s="288"/>
      <c r="D157" s="288"/>
      <c r="E157" s="288"/>
      <c r="F157" s="288"/>
    </row>
    <row r="158" spans="2:6">
      <c r="B158" s="288"/>
      <c r="C158" s="288"/>
      <c r="D158" s="288"/>
      <c r="E158" s="288"/>
      <c r="F158" s="288"/>
    </row>
    <row r="159" spans="2:6">
      <c r="B159" s="288"/>
      <c r="C159" s="288"/>
      <c r="D159" s="288"/>
      <c r="E159" s="288"/>
      <c r="F159" s="288"/>
    </row>
    <row r="160" spans="2:6">
      <c r="B160" s="288"/>
      <c r="C160" s="288"/>
      <c r="D160" s="288"/>
      <c r="E160" s="288"/>
      <c r="F160" s="288"/>
    </row>
  </sheetData>
  <mergeCells count="40">
    <mergeCell ref="B130:F149"/>
    <mergeCell ref="B151:F160"/>
    <mergeCell ref="E112:E113"/>
    <mergeCell ref="D112:D113"/>
    <mergeCell ref="B2:F2"/>
    <mergeCell ref="F89:F90"/>
    <mergeCell ref="B122:B123"/>
    <mergeCell ref="D122:D123"/>
    <mergeCell ref="E122:E123"/>
    <mergeCell ref="F122:F123"/>
    <mergeCell ref="F110:F111"/>
    <mergeCell ref="F112:F113"/>
    <mergeCell ref="A69:A70"/>
    <mergeCell ref="B69:B70"/>
    <mergeCell ref="D69:D70"/>
    <mergeCell ref="E69:E70"/>
    <mergeCell ref="F69:F70"/>
    <mergeCell ref="A71:A72"/>
    <mergeCell ref="B71:B72"/>
    <mergeCell ref="D71:D72"/>
    <mergeCell ref="E71:E72"/>
    <mergeCell ref="F71:F72"/>
    <mergeCell ref="A82:A83"/>
    <mergeCell ref="B82:B83"/>
    <mergeCell ref="D82:D83"/>
    <mergeCell ref="E82:E83"/>
    <mergeCell ref="F82:F83"/>
    <mergeCell ref="A89:A90"/>
    <mergeCell ref="B89:B90"/>
    <mergeCell ref="C89:C90"/>
    <mergeCell ref="D89:D90"/>
    <mergeCell ref="E89:E90"/>
    <mergeCell ref="A110:A111"/>
    <mergeCell ref="A112:A113"/>
    <mergeCell ref="B110:B111"/>
    <mergeCell ref="D110:D111"/>
    <mergeCell ref="E110:E111"/>
    <mergeCell ref="B112:B113"/>
    <mergeCell ref="C112:C113"/>
    <mergeCell ref="C110:C111"/>
  </mergeCells>
  <pageMargins left="0.7" right="0.7" top="0.5" bottom="0.75" header="0.3" footer="0.3"/>
  <pageSetup paperSize="5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G160"/>
  <sheetViews>
    <sheetView topLeftCell="A67" workbookViewId="0">
      <selection activeCell="D1" sqref="D1"/>
    </sheetView>
  </sheetViews>
  <sheetFormatPr defaultRowHeight="15"/>
  <cols>
    <col min="2" max="2" width="29" customWidth="1"/>
    <col min="3" max="3" width="28.85546875" customWidth="1"/>
    <col min="4" max="4" width="27" customWidth="1"/>
    <col min="5" max="5" width="21" customWidth="1"/>
    <col min="6" max="6" width="10.140625" customWidth="1"/>
  </cols>
  <sheetData>
    <row r="2" spans="1:7">
      <c r="B2" s="261" t="s">
        <v>233</v>
      </c>
      <c r="C2" s="262"/>
      <c r="D2" s="262"/>
      <c r="E2" s="262"/>
      <c r="F2" s="262"/>
    </row>
    <row r="3" spans="1:7" ht="15.75" thickBot="1"/>
    <row r="4" spans="1:7" ht="16.5" customHeight="1" thickBot="1">
      <c r="A4" s="137">
        <v>1</v>
      </c>
      <c r="B4" s="57" t="s">
        <v>0</v>
      </c>
      <c r="C4" s="57" t="s">
        <v>1</v>
      </c>
      <c r="D4" s="57" t="s">
        <v>2</v>
      </c>
      <c r="E4" s="57" t="s">
        <v>3</v>
      </c>
      <c r="F4" s="170">
        <v>19</v>
      </c>
      <c r="G4" s="71">
        <f>8*6</f>
        <v>48</v>
      </c>
    </row>
    <row r="5" spans="1:7" ht="18" customHeight="1" thickBot="1">
      <c r="A5" s="137">
        <v>2</v>
      </c>
      <c r="B5" s="59" t="s">
        <v>7</v>
      </c>
      <c r="C5" s="59" t="s">
        <v>8</v>
      </c>
      <c r="D5" s="59" t="s">
        <v>9</v>
      </c>
      <c r="E5" s="59" t="s">
        <v>3</v>
      </c>
      <c r="F5" s="171">
        <v>19</v>
      </c>
      <c r="G5" s="71">
        <f t="shared" ref="G5:G50" si="0">8*6</f>
        <v>48</v>
      </c>
    </row>
    <row r="6" spans="1:7" ht="16.5" customHeight="1" thickBot="1">
      <c r="A6" s="137">
        <v>3</v>
      </c>
      <c r="B6" s="59" t="s">
        <v>10</v>
      </c>
      <c r="C6" s="59" t="s">
        <v>11</v>
      </c>
      <c r="D6" s="59" t="s">
        <v>12</v>
      </c>
      <c r="E6" s="59" t="s">
        <v>3</v>
      </c>
      <c r="F6" s="171">
        <v>19</v>
      </c>
      <c r="G6" s="71">
        <f t="shared" si="0"/>
        <v>48</v>
      </c>
    </row>
    <row r="7" spans="1:7" ht="15.75" customHeight="1" thickBot="1">
      <c r="A7" s="137">
        <v>4</v>
      </c>
      <c r="B7" s="57" t="s">
        <v>16</v>
      </c>
      <c r="C7" s="57" t="s">
        <v>17</v>
      </c>
      <c r="D7" s="57" t="s">
        <v>2</v>
      </c>
      <c r="E7" s="57" t="s">
        <v>3</v>
      </c>
      <c r="F7" s="170">
        <v>19</v>
      </c>
      <c r="G7" s="71">
        <f t="shared" si="0"/>
        <v>48</v>
      </c>
    </row>
    <row r="8" spans="1:7" ht="15.75" customHeight="1" thickBot="1">
      <c r="A8" s="137">
        <v>5</v>
      </c>
      <c r="B8" s="59" t="s">
        <v>18</v>
      </c>
      <c r="C8" s="59" t="s">
        <v>19</v>
      </c>
      <c r="D8" s="59" t="s">
        <v>2</v>
      </c>
      <c r="E8" s="59" t="s">
        <v>3</v>
      </c>
      <c r="F8" s="171">
        <v>19</v>
      </c>
      <c r="G8" s="71">
        <f t="shared" si="0"/>
        <v>48</v>
      </c>
    </row>
    <row r="9" spans="1:7" ht="16.5" customHeight="1" thickBot="1">
      <c r="A9" s="137">
        <v>6</v>
      </c>
      <c r="B9" s="59" t="s">
        <v>20</v>
      </c>
      <c r="C9" s="59" t="s">
        <v>21</v>
      </c>
      <c r="D9" s="59" t="s">
        <v>2</v>
      </c>
      <c r="E9" s="59" t="s">
        <v>3</v>
      </c>
      <c r="F9" s="171">
        <v>19</v>
      </c>
      <c r="G9" s="71">
        <f>8*5</f>
        <v>40</v>
      </c>
    </row>
    <row r="10" spans="1:7" ht="15.75" customHeight="1" thickBot="1">
      <c r="A10" s="137">
        <v>7</v>
      </c>
      <c r="B10" s="59" t="s">
        <v>22</v>
      </c>
      <c r="C10" s="59" t="s">
        <v>23</v>
      </c>
      <c r="D10" s="59" t="s">
        <v>2</v>
      </c>
      <c r="E10" s="59" t="s">
        <v>3</v>
      </c>
      <c r="F10" s="171">
        <v>19</v>
      </c>
      <c r="G10" s="71">
        <f>8*5</f>
        <v>40</v>
      </c>
    </row>
    <row r="11" spans="1:7" ht="16.5" customHeight="1" thickBot="1">
      <c r="A11" s="137">
        <v>8</v>
      </c>
      <c r="B11" s="59" t="s">
        <v>24</v>
      </c>
      <c r="C11" s="59" t="s">
        <v>25</v>
      </c>
      <c r="D11" s="59" t="s">
        <v>2</v>
      </c>
      <c r="E11" s="59" t="s">
        <v>3</v>
      </c>
      <c r="F11" s="171">
        <v>18</v>
      </c>
      <c r="G11" s="71">
        <f t="shared" si="0"/>
        <v>48</v>
      </c>
    </row>
    <row r="12" spans="1:7" ht="17.25" customHeight="1" thickBot="1">
      <c r="A12" s="137">
        <v>9</v>
      </c>
      <c r="B12" s="59" t="s">
        <v>26</v>
      </c>
      <c r="C12" s="59" t="s">
        <v>17</v>
      </c>
      <c r="D12" s="59" t="s">
        <v>12</v>
      </c>
      <c r="E12" s="59" t="s">
        <v>3</v>
      </c>
      <c r="F12" s="171">
        <v>17</v>
      </c>
      <c r="G12" s="71">
        <f t="shared" si="0"/>
        <v>48</v>
      </c>
    </row>
    <row r="13" spans="1:7" ht="18.75" customHeight="1" thickBot="1">
      <c r="A13" s="137">
        <v>10</v>
      </c>
      <c r="B13" s="59" t="s">
        <v>27</v>
      </c>
      <c r="C13" s="59" t="s">
        <v>19</v>
      </c>
      <c r="D13" s="59" t="s">
        <v>12</v>
      </c>
      <c r="E13" s="59" t="s">
        <v>3</v>
      </c>
      <c r="F13" s="171">
        <v>19</v>
      </c>
      <c r="G13" s="71">
        <f t="shared" si="0"/>
        <v>48</v>
      </c>
    </row>
    <row r="14" spans="1:7" ht="15.75" customHeight="1" thickBot="1">
      <c r="A14" s="137">
        <v>11</v>
      </c>
      <c r="B14" s="59" t="s">
        <v>28</v>
      </c>
      <c r="C14" s="59" t="s">
        <v>21</v>
      </c>
      <c r="D14" s="59" t="s">
        <v>12</v>
      </c>
      <c r="E14" s="59" t="s">
        <v>3</v>
      </c>
      <c r="F14" s="171">
        <v>18</v>
      </c>
      <c r="G14" s="71">
        <f>8*5</f>
        <v>40</v>
      </c>
    </row>
    <row r="15" spans="1:7" ht="15.75" customHeight="1" thickBot="1">
      <c r="A15" s="137">
        <v>12</v>
      </c>
      <c r="B15" s="59" t="s">
        <v>29</v>
      </c>
      <c r="C15" s="59" t="s">
        <v>23</v>
      </c>
      <c r="D15" s="59" t="s">
        <v>12</v>
      </c>
      <c r="E15" s="59" t="s">
        <v>3</v>
      </c>
      <c r="F15" s="171">
        <v>18</v>
      </c>
      <c r="G15" s="71">
        <f>8*5</f>
        <v>40</v>
      </c>
    </row>
    <row r="16" spans="1:7" ht="18" customHeight="1" thickBot="1">
      <c r="A16" s="137">
        <v>13</v>
      </c>
      <c r="B16" s="59" t="s">
        <v>30</v>
      </c>
      <c r="C16" s="59" t="s">
        <v>25</v>
      </c>
      <c r="D16" s="59" t="s">
        <v>12</v>
      </c>
      <c r="E16" s="59" t="s">
        <v>3</v>
      </c>
      <c r="F16" s="171">
        <v>19</v>
      </c>
      <c r="G16" s="71">
        <f t="shared" si="0"/>
        <v>48</v>
      </c>
    </row>
    <row r="17" spans="1:7" ht="22.5" customHeight="1" thickBot="1">
      <c r="A17" s="137">
        <v>14</v>
      </c>
      <c r="B17" s="57" t="s">
        <v>40</v>
      </c>
      <c r="C17" s="57" t="s">
        <v>41</v>
      </c>
      <c r="D17" s="57" t="s">
        <v>2</v>
      </c>
      <c r="E17" s="57" t="s">
        <v>3</v>
      </c>
      <c r="F17" s="170">
        <v>16</v>
      </c>
      <c r="G17" s="71">
        <f>8*5</f>
        <v>40</v>
      </c>
    </row>
    <row r="18" spans="1:7" ht="22.5" customHeight="1" thickBot="1">
      <c r="A18" s="137">
        <v>15</v>
      </c>
      <c r="B18" s="59" t="s">
        <v>42</v>
      </c>
      <c r="C18" s="59" t="s">
        <v>43</v>
      </c>
      <c r="D18" s="59" t="s">
        <v>2</v>
      </c>
      <c r="E18" s="59" t="s">
        <v>3</v>
      </c>
      <c r="F18" s="171">
        <v>16</v>
      </c>
      <c r="G18" s="71">
        <f t="shared" si="0"/>
        <v>48</v>
      </c>
    </row>
    <row r="19" spans="1:7" ht="22.5" customHeight="1" thickBot="1">
      <c r="A19" s="137">
        <v>16</v>
      </c>
      <c r="B19" s="59" t="s">
        <v>44</v>
      </c>
      <c r="C19" s="59" t="s">
        <v>41</v>
      </c>
      <c r="D19" s="59" t="s">
        <v>9</v>
      </c>
      <c r="E19" s="59" t="s">
        <v>3</v>
      </c>
      <c r="F19" s="171">
        <v>17</v>
      </c>
      <c r="G19" s="71">
        <f>8*5</f>
        <v>40</v>
      </c>
    </row>
    <row r="20" spans="1:7" ht="22.5" customHeight="1" thickBot="1">
      <c r="A20" s="137">
        <v>17</v>
      </c>
      <c r="B20" s="59" t="s">
        <v>45</v>
      </c>
      <c r="C20" s="59" t="s">
        <v>43</v>
      </c>
      <c r="D20" s="59" t="s">
        <v>9</v>
      </c>
      <c r="E20" s="59" t="s">
        <v>3</v>
      </c>
      <c r="F20" s="171">
        <v>19</v>
      </c>
      <c r="G20" s="71">
        <f t="shared" si="0"/>
        <v>48</v>
      </c>
    </row>
    <row r="21" spans="1:7" ht="22.5" customHeight="1" thickBot="1">
      <c r="A21" s="137">
        <v>18</v>
      </c>
      <c r="B21" s="59" t="s">
        <v>46</v>
      </c>
      <c r="C21" s="59" t="s">
        <v>47</v>
      </c>
      <c r="D21" s="59" t="s">
        <v>3</v>
      </c>
      <c r="E21" s="59" t="s">
        <v>3</v>
      </c>
      <c r="F21" s="171">
        <v>28</v>
      </c>
      <c r="G21" s="71">
        <f t="shared" si="0"/>
        <v>48</v>
      </c>
    </row>
    <row r="22" spans="1:7" ht="22.5" customHeight="1" thickBot="1">
      <c r="A22" s="137">
        <v>19</v>
      </c>
      <c r="B22" s="59" t="s">
        <v>48</v>
      </c>
      <c r="C22" s="59" t="s">
        <v>49</v>
      </c>
      <c r="D22" s="59" t="s">
        <v>3</v>
      </c>
      <c r="E22" s="59" t="s">
        <v>3</v>
      </c>
      <c r="F22" s="171">
        <v>28</v>
      </c>
      <c r="G22" s="71">
        <f t="shared" si="0"/>
        <v>48</v>
      </c>
    </row>
    <row r="23" spans="1:7" ht="22.5" customHeight="1" thickBot="1">
      <c r="A23" s="137">
        <v>20</v>
      </c>
      <c r="B23" s="57" t="s">
        <v>70</v>
      </c>
      <c r="C23" s="57" t="s">
        <v>71</v>
      </c>
      <c r="D23" s="57" t="s">
        <v>2</v>
      </c>
      <c r="E23" s="57" t="s">
        <v>3</v>
      </c>
      <c r="F23" s="170">
        <v>18</v>
      </c>
      <c r="G23" s="71">
        <f t="shared" si="0"/>
        <v>48</v>
      </c>
    </row>
    <row r="24" spans="1:7" ht="22.5" customHeight="1" thickBot="1">
      <c r="A24" s="137">
        <v>21</v>
      </c>
      <c r="B24" s="59" t="s">
        <v>72</v>
      </c>
      <c r="C24" s="59" t="s">
        <v>73</v>
      </c>
      <c r="D24" s="59" t="s">
        <v>2</v>
      </c>
      <c r="E24" s="59" t="s">
        <v>3</v>
      </c>
      <c r="F24" s="171">
        <v>19</v>
      </c>
      <c r="G24" s="71">
        <f t="shared" si="0"/>
        <v>48</v>
      </c>
    </row>
    <row r="25" spans="1:7" ht="22.5" customHeight="1" thickBot="1">
      <c r="A25" s="137">
        <v>22</v>
      </c>
      <c r="B25" s="59" t="s">
        <v>74</v>
      </c>
      <c r="C25" s="59" t="s">
        <v>71</v>
      </c>
      <c r="D25" s="59" t="s">
        <v>9</v>
      </c>
      <c r="E25" s="59" t="s">
        <v>3</v>
      </c>
      <c r="F25" s="171">
        <v>18</v>
      </c>
      <c r="G25" s="71">
        <f t="shared" si="0"/>
        <v>48</v>
      </c>
    </row>
    <row r="26" spans="1:7" ht="22.5" customHeight="1" thickBot="1">
      <c r="A26" s="137">
        <v>23</v>
      </c>
      <c r="B26" s="59" t="s">
        <v>75</v>
      </c>
      <c r="C26" s="59" t="s">
        <v>73</v>
      </c>
      <c r="D26" s="59" t="s">
        <v>9</v>
      </c>
      <c r="E26" s="59" t="s">
        <v>3</v>
      </c>
      <c r="F26" s="171">
        <v>19</v>
      </c>
      <c r="G26" s="71">
        <f t="shared" si="0"/>
        <v>48</v>
      </c>
    </row>
    <row r="27" spans="1:7" ht="22.5" customHeight="1" thickBot="1">
      <c r="A27" s="137">
        <v>24</v>
      </c>
      <c r="B27" s="57" t="s">
        <v>60</v>
      </c>
      <c r="C27" s="57" t="s">
        <v>61</v>
      </c>
      <c r="D27" s="57" t="s">
        <v>2</v>
      </c>
      <c r="E27" s="57" t="s">
        <v>3</v>
      </c>
      <c r="F27" s="170">
        <v>13</v>
      </c>
      <c r="G27" s="71">
        <f t="shared" si="0"/>
        <v>48</v>
      </c>
    </row>
    <row r="28" spans="1:7" ht="22.5" customHeight="1" thickBot="1">
      <c r="A28" s="137">
        <v>25</v>
      </c>
      <c r="B28" s="59" t="s">
        <v>62</v>
      </c>
      <c r="C28" s="59" t="s">
        <v>61</v>
      </c>
      <c r="D28" s="59" t="s">
        <v>9</v>
      </c>
      <c r="E28" s="59" t="s">
        <v>3</v>
      </c>
      <c r="F28" s="171">
        <v>18</v>
      </c>
      <c r="G28" s="71">
        <f t="shared" si="0"/>
        <v>48</v>
      </c>
    </row>
    <row r="29" spans="1:7" ht="22.5" customHeight="1" thickBot="1">
      <c r="A29" s="137">
        <v>26</v>
      </c>
      <c r="B29" s="59" t="s">
        <v>63</v>
      </c>
      <c r="C29" s="59" t="s">
        <v>64</v>
      </c>
      <c r="D29" s="59" t="s">
        <v>3</v>
      </c>
      <c r="E29" s="59" t="s">
        <v>3</v>
      </c>
      <c r="F29" s="171">
        <v>30</v>
      </c>
      <c r="G29" s="71">
        <f t="shared" si="0"/>
        <v>48</v>
      </c>
    </row>
    <row r="30" spans="1:7" ht="22.5" customHeight="1" thickBot="1">
      <c r="A30" s="137">
        <v>27</v>
      </c>
      <c r="B30" s="57" t="s">
        <v>96</v>
      </c>
      <c r="C30" s="57" t="s">
        <v>97</v>
      </c>
      <c r="D30" s="57" t="s">
        <v>2</v>
      </c>
      <c r="E30" s="57" t="s">
        <v>3</v>
      </c>
      <c r="F30" s="170">
        <v>17</v>
      </c>
      <c r="G30" s="71">
        <f t="shared" si="0"/>
        <v>48</v>
      </c>
    </row>
    <row r="31" spans="1:7" ht="22.5" customHeight="1" thickBot="1">
      <c r="A31" s="137">
        <v>28</v>
      </c>
      <c r="B31" s="59" t="s">
        <v>98</v>
      </c>
      <c r="C31" s="59" t="s">
        <v>99</v>
      </c>
      <c r="D31" s="59" t="s">
        <v>2</v>
      </c>
      <c r="E31" s="59" t="s">
        <v>3</v>
      </c>
      <c r="F31" s="171">
        <v>16</v>
      </c>
      <c r="G31" s="71">
        <f>8*5</f>
        <v>40</v>
      </c>
    </row>
    <row r="32" spans="1:7" ht="22.5" customHeight="1" thickBot="1">
      <c r="A32" s="137">
        <v>29</v>
      </c>
      <c r="B32" s="59" t="s">
        <v>100</v>
      </c>
      <c r="C32" s="59" t="s">
        <v>97</v>
      </c>
      <c r="D32" s="59" t="s">
        <v>9</v>
      </c>
      <c r="E32" s="59" t="s">
        <v>3</v>
      </c>
      <c r="F32" s="171">
        <v>16</v>
      </c>
      <c r="G32" s="71">
        <f>8*6</f>
        <v>48</v>
      </c>
    </row>
    <row r="33" spans="1:7" ht="22.5" customHeight="1" thickBot="1">
      <c r="A33" s="137">
        <v>30</v>
      </c>
      <c r="B33" s="59" t="s">
        <v>101</v>
      </c>
      <c r="C33" s="59" t="s">
        <v>99</v>
      </c>
      <c r="D33" s="59" t="s">
        <v>9</v>
      </c>
      <c r="E33" s="59" t="s">
        <v>3</v>
      </c>
      <c r="F33" s="171">
        <v>14</v>
      </c>
      <c r="G33" s="71">
        <f>8*5</f>
        <v>40</v>
      </c>
    </row>
    <row r="34" spans="1:7" ht="22.5" customHeight="1" thickBot="1">
      <c r="A34" s="137">
        <v>31</v>
      </c>
      <c r="B34" s="57" t="s">
        <v>125</v>
      </c>
      <c r="C34" s="57" t="s">
        <v>126</v>
      </c>
      <c r="D34" s="57" t="s">
        <v>2</v>
      </c>
      <c r="E34" s="57" t="s">
        <v>3</v>
      </c>
      <c r="F34" s="170">
        <v>18</v>
      </c>
      <c r="G34" s="71">
        <f t="shared" si="0"/>
        <v>48</v>
      </c>
    </row>
    <row r="35" spans="1:7" ht="22.5" customHeight="1" thickBot="1">
      <c r="A35" s="137">
        <v>32</v>
      </c>
      <c r="B35" s="59" t="s">
        <v>127</v>
      </c>
      <c r="C35" s="59" t="s">
        <v>128</v>
      </c>
      <c r="D35" s="59" t="s">
        <v>2</v>
      </c>
      <c r="E35" s="59" t="s">
        <v>3</v>
      </c>
      <c r="F35" s="171">
        <v>18</v>
      </c>
      <c r="G35" s="71">
        <f t="shared" si="0"/>
        <v>48</v>
      </c>
    </row>
    <row r="36" spans="1:7" ht="22.5" customHeight="1" thickBot="1">
      <c r="A36" s="137">
        <v>33</v>
      </c>
      <c r="B36" s="59" t="s">
        <v>129</v>
      </c>
      <c r="C36" s="59" t="s">
        <v>130</v>
      </c>
      <c r="D36" s="59" t="s">
        <v>2</v>
      </c>
      <c r="E36" s="59" t="s">
        <v>3</v>
      </c>
      <c r="F36" s="171">
        <v>18</v>
      </c>
      <c r="G36" s="71">
        <f t="shared" si="0"/>
        <v>48</v>
      </c>
    </row>
    <row r="37" spans="1:7" ht="22.5" customHeight="1" thickBot="1">
      <c r="A37" s="137">
        <v>34</v>
      </c>
      <c r="B37" s="59" t="s">
        <v>131</v>
      </c>
      <c r="C37" s="59" t="s">
        <v>132</v>
      </c>
      <c r="D37" s="59" t="s">
        <v>2</v>
      </c>
      <c r="E37" s="59" t="s">
        <v>3</v>
      </c>
      <c r="F37" s="171">
        <v>16</v>
      </c>
      <c r="G37" s="71">
        <f t="shared" si="0"/>
        <v>48</v>
      </c>
    </row>
    <row r="38" spans="1:7" ht="22.5" customHeight="1">
      <c r="A38" s="137">
        <v>35</v>
      </c>
      <c r="B38" s="112" t="s">
        <v>133</v>
      </c>
      <c r="C38" s="62" t="s">
        <v>225</v>
      </c>
      <c r="D38" s="61" t="s">
        <v>12</v>
      </c>
      <c r="E38" s="61" t="s">
        <v>3</v>
      </c>
      <c r="F38" s="172">
        <v>13</v>
      </c>
      <c r="G38" s="71">
        <f t="shared" si="0"/>
        <v>48</v>
      </c>
    </row>
    <row r="39" spans="1:7" ht="22.5" customHeight="1" thickBot="1">
      <c r="A39" s="137">
        <v>36</v>
      </c>
      <c r="B39" s="59" t="s">
        <v>135</v>
      </c>
      <c r="C39" s="59" t="s">
        <v>126</v>
      </c>
      <c r="D39" s="59" t="s">
        <v>12</v>
      </c>
      <c r="E39" s="59" t="s">
        <v>3</v>
      </c>
      <c r="F39" s="171">
        <v>16</v>
      </c>
      <c r="G39" s="71">
        <f t="shared" si="0"/>
        <v>48</v>
      </c>
    </row>
    <row r="40" spans="1:7" ht="22.5" customHeight="1" thickBot="1">
      <c r="A40" s="137">
        <v>37</v>
      </c>
      <c r="B40" s="59" t="s">
        <v>136</v>
      </c>
      <c r="C40" s="59" t="s">
        <v>128</v>
      </c>
      <c r="D40" s="59" t="s">
        <v>12</v>
      </c>
      <c r="E40" s="59" t="s">
        <v>3</v>
      </c>
      <c r="F40" s="171">
        <v>17</v>
      </c>
      <c r="G40" s="71">
        <f>8*6</f>
        <v>48</v>
      </c>
    </row>
    <row r="41" spans="1:7" ht="22.5" customHeight="1" thickBot="1">
      <c r="A41" s="137">
        <v>38</v>
      </c>
      <c r="B41" s="59" t="s">
        <v>137</v>
      </c>
      <c r="C41" s="59" t="s">
        <v>130</v>
      </c>
      <c r="D41" s="59" t="s">
        <v>12</v>
      </c>
      <c r="E41" s="59" t="s">
        <v>3</v>
      </c>
      <c r="F41" s="171">
        <v>13</v>
      </c>
      <c r="G41" s="71">
        <f t="shared" si="0"/>
        <v>48</v>
      </c>
    </row>
    <row r="42" spans="1:7" ht="22.5" customHeight="1" thickBot="1">
      <c r="A42" s="137">
        <v>39</v>
      </c>
      <c r="B42" s="59" t="s">
        <v>138</v>
      </c>
      <c r="C42" s="59" t="s">
        <v>132</v>
      </c>
      <c r="D42" s="59" t="s">
        <v>12</v>
      </c>
      <c r="E42" s="59" t="s">
        <v>3</v>
      </c>
      <c r="F42" s="171">
        <v>13</v>
      </c>
      <c r="G42" s="71">
        <f t="shared" si="0"/>
        <v>48</v>
      </c>
    </row>
    <row r="43" spans="1:7" ht="22.5" customHeight="1" thickBot="1">
      <c r="A43" s="137">
        <v>40</v>
      </c>
      <c r="B43" s="57" t="s">
        <v>150</v>
      </c>
      <c r="C43" s="57" t="s">
        <v>151</v>
      </c>
      <c r="D43" s="57" t="s">
        <v>2</v>
      </c>
      <c r="E43" s="57" t="s">
        <v>3</v>
      </c>
      <c r="F43" s="170">
        <v>12</v>
      </c>
      <c r="G43" s="71">
        <f t="shared" si="0"/>
        <v>48</v>
      </c>
    </row>
    <row r="44" spans="1:7" ht="22.5" customHeight="1" thickBot="1">
      <c r="A44" s="137">
        <v>41</v>
      </c>
      <c r="B44" s="59" t="s">
        <v>152</v>
      </c>
      <c r="C44" s="59" t="s">
        <v>153</v>
      </c>
      <c r="D44" s="59" t="s">
        <v>2</v>
      </c>
      <c r="E44" s="59" t="s">
        <v>3</v>
      </c>
      <c r="F44" s="171">
        <v>13</v>
      </c>
      <c r="G44" s="71">
        <f t="shared" si="0"/>
        <v>48</v>
      </c>
    </row>
    <row r="45" spans="1:7" ht="22.5" customHeight="1" thickBot="1">
      <c r="A45" s="137">
        <v>42</v>
      </c>
      <c r="B45" s="59" t="s">
        <v>154</v>
      </c>
      <c r="C45" s="59" t="s">
        <v>155</v>
      </c>
      <c r="D45" s="59" t="s">
        <v>2</v>
      </c>
      <c r="E45" s="59" t="s">
        <v>3</v>
      </c>
      <c r="F45" s="171">
        <v>14</v>
      </c>
      <c r="G45" s="71">
        <f t="shared" si="0"/>
        <v>48</v>
      </c>
    </row>
    <row r="46" spans="1:7" ht="22.5" customHeight="1" thickBot="1">
      <c r="A46" s="137">
        <v>43</v>
      </c>
      <c r="B46" s="59" t="s">
        <v>156</v>
      </c>
      <c r="C46" s="59" t="s">
        <v>151</v>
      </c>
      <c r="D46" s="59" t="s">
        <v>9</v>
      </c>
      <c r="E46" s="59" t="s">
        <v>3</v>
      </c>
      <c r="F46" s="171">
        <v>11</v>
      </c>
      <c r="G46" s="71">
        <f t="shared" si="0"/>
        <v>48</v>
      </c>
    </row>
    <row r="47" spans="1:7" ht="22.5" customHeight="1" thickBot="1">
      <c r="A47" s="137">
        <v>44</v>
      </c>
      <c r="B47" s="59" t="s">
        <v>157</v>
      </c>
      <c r="C47" s="59" t="s">
        <v>153</v>
      </c>
      <c r="D47" s="59" t="s">
        <v>12</v>
      </c>
      <c r="E47" s="59" t="s">
        <v>3</v>
      </c>
      <c r="F47" s="171">
        <v>8</v>
      </c>
      <c r="G47" s="71">
        <f>8*5</f>
        <v>40</v>
      </c>
    </row>
    <row r="48" spans="1:7" ht="18.75" customHeight="1" thickBot="1">
      <c r="A48" s="137">
        <v>45</v>
      </c>
      <c r="B48" s="59" t="s">
        <v>158</v>
      </c>
      <c r="C48" s="59" t="s">
        <v>155</v>
      </c>
      <c r="D48" s="59" t="s">
        <v>12</v>
      </c>
      <c r="E48" s="59" t="s">
        <v>3</v>
      </c>
      <c r="F48" s="171">
        <v>11</v>
      </c>
      <c r="G48" s="71">
        <f t="shared" si="0"/>
        <v>48</v>
      </c>
    </row>
    <row r="49" spans="1:7" ht="18.75" customHeight="1">
      <c r="A49" s="137">
        <v>46</v>
      </c>
      <c r="B49" s="113" t="s">
        <v>229</v>
      </c>
      <c r="C49" s="64" t="s">
        <v>175</v>
      </c>
      <c r="D49" s="64" t="s">
        <v>2</v>
      </c>
      <c r="E49" s="64" t="s">
        <v>3</v>
      </c>
      <c r="F49" s="173">
        <v>12</v>
      </c>
      <c r="G49" s="71">
        <f t="shared" si="0"/>
        <v>48</v>
      </c>
    </row>
    <row r="50" spans="1:7" ht="17.25" customHeight="1">
      <c r="A50" s="137">
        <v>47</v>
      </c>
      <c r="B50" s="113" t="s">
        <v>176</v>
      </c>
      <c r="C50" s="64" t="s">
        <v>175</v>
      </c>
      <c r="D50" s="64" t="s">
        <v>12</v>
      </c>
      <c r="E50" s="64" t="s">
        <v>3</v>
      </c>
      <c r="F50" s="174">
        <v>11</v>
      </c>
      <c r="G50" s="71">
        <f t="shared" si="0"/>
        <v>48</v>
      </c>
    </row>
    <row r="51" spans="1:7" ht="17.25" customHeight="1">
      <c r="A51" s="137"/>
      <c r="B51" s="64"/>
      <c r="C51" s="64"/>
      <c r="D51" s="64"/>
      <c r="E51" s="64"/>
      <c r="F51" s="174">
        <f>SUM(F4:F50)</f>
        <v>798</v>
      </c>
      <c r="G51" s="65">
        <f>SUM(G4:G50)</f>
        <v>2184</v>
      </c>
    </row>
    <row r="52" spans="1:7" ht="17.25" customHeight="1">
      <c r="A52" s="167"/>
      <c r="B52" s="175"/>
      <c r="C52" s="175"/>
      <c r="D52" s="175"/>
      <c r="E52" s="175"/>
      <c r="F52" s="176"/>
      <c r="G52" s="176"/>
    </row>
    <row r="53" spans="1:7" ht="22.5" customHeight="1" thickBot="1">
      <c r="A53" s="167">
        <v>48</v>
      </c>
      <c r="B53" s="162" t="s">
        <v>4</v>
      </c>
      <c r="C53" s="66">
        <v>42574</v>
      </c>
      <c r="D53" s="162" t="s">
        <v>2</v>
      </c>
      <c r="E53" s="162" t="s">
        <v>3</v>
      </c>
      <c r="F53" s="68">
        <v>28</v>
      </c>
    </row>
    <row r="54" spans="1:7" ht="22.5" customHeight="1" thickBot="1">
      <c r="A54" s="137">
        <v>49</v>
      </c>
      <c r="B54" s="162" t="s">
        <v>5</v>
      </c>
      <c r="C54" s="66">
        <v>42575</v>
      </c>
      <c r="D54" s="162" t="s">
        <v>2</v>
      </c>
      <c r="E54" s="162" t="s">
        <v>3</v>
      </c>
      <c r="F54" s="68">
        <v>31</v>
      </c>
    </row>
    <row r="55" spans="1:7" ht="22.5" customHeight="1" thickBot="1">
      <c r="A55" s="137">
        <v>50</v>
      </c>
      <c r="B55" s="162" t="s">
        <v>6</v>
      </c>
      <c r="C55" s="66">
        <v>42576</v>
      </c>
      <c r="D55" s="162" t="s">
        <v>2</v>
      </c>
      <c r="E55" s="162" t="s">
        <v>3</v>
      </c>
      <c r="F55" s="69">
        <v>24</v>
      </c>
    </row>
    <row r="56" spans="1:7" ht="22.5" customHeight="1" thickBot="1">
      <c r="A56" s="137"/>
      <c r="B56" s="162"/>
      <c r="C56" s="66"/>
      <c r="D56" s="162"/>
      <c r="E56" s="162"/>
      <c r="F56" s="69">
        <f>SUM(F53:F55)</f>
        <v>83</v>
      </c>
    </row>
    <row r="57" spans="1:7" ht="25.5" customHeight="1" thickBot="1">
      <c r="A57" s="137">
        <v>51</v>
      </c>
      <c r="B57" s="52" t="s">
        <v>13</v>
      </c>
      <c r="C57" s="52" t="s">
        <v>14</v>
      </c>
      <c r="D57" s="52" t="s">
        <v>15</v>
      </c>
      <c r="E57" s="52" t="s">
        <v>3</v>
      </c>
      <c r="F57" s="52">
        <v>23</v>
      </c>
    </row>
    <row r="58" spans="1:7" ht="21" customHeight="1" thickBot="1">
      <c r="A58" s="137">
        <v>52</v>
      </c>
      <c r="B58" s="52" t="s">
        <v>31</v>
      </c>
      <c r="C58" s="72" t="s">
        <v>32</v>
      </c>
      <c r="D58" s="52" t="s">
        <v>15</v>
      </c>
      <c r="E58" s="52" t="s">
        <v>3</v>
      </c>
      <c r="F58" s="53">
        <v>22</v>
      </c>
    </row>
    <row r="59" spans="1:7" ht="23.25" customHeight="1" thickBot="1">
      <c r="A59" s="137">
        <v>53</v>
      </c>
      <c r="B59" s="114" t="s">
        <v>50</v>
      </c>
      <c r="C59" s="73" t="s">
        <v>51</v>
      </c>
      <c r="D59" s="72" t="s">
        <v>15</v>
      </c>
      <c r="E59" s="72" t="s">
        <v>3</v>
      </c>
      <c r="F59" s="74">
        <v>22</v>
      </c>
    </row>
    <row r="60" spans="1:7" ht="23.25" customHeight="1" thickBot="1">
      <c r="A60" s="137">
        <v>54</v>
      </c>
      <c r="B60" s="115" t="s">
        <v>65</v>
      </c>
      <c r="C60" s="75" t="s">
        <v>234</v>
      </c>
      <c r="D60" s="76" t="s">
        <v>15</v>
      </c>
      <c r="E60" s="77" t="s">
        <v>3</v>
      </c>
      <c r="F60" s="77">
        <v>21</v>
      </c>
    </row>
    <row r="61" spans="1:7" ht="23.25" customHeight="1" thickBot="1">
      <c r="A61" s="137">
        <v>55</v>
      </c>
      <c r="B61" s="115" t="s">
        <v>67</v>
      </c>
      <c r="C61" s="75" t="s">
        <v>235</v>
      </c>
      <c r="D61" s="76" t="s">
        <v>15</v>
      </c>
      <c r="E61" s="77" t="s">
        <v>3</v>
      </c>
      <c r="F61" s="77">
        <v>20</v>
      </c>
    </row>
    <row r="62" spans="1:7" ht="23.25" customHeight="1">
      <c r="A62" s="137">
        <v>56</v>
      </c>
      <c r="B62" s="116" t="s">
        <v>76</v>
      </c>
      <c r="C62" s="78" t="s">
        <v>236</v>
      </c>
      <c r="D62" s="76" t="s">
        <v>15</v>
      </c>
      <c r="E62" s="77" t="s">
        <v>3</v>
      </c>
      <c r="F62" s="77">
        <v>21</v>
      </c>
    </row>
    <row r="63" spans="1:7" ht="15.75" thickBot="1">
      <c r="A63" s="137">
        <v>57</v>
      </c>
      <c r="B63" s="80" t="s">
        <v>139</v>
      </c>
      <c r="C63" s="54" t="s">
        <v>140</v>
      </c>
      <c r="D63" s="54" t="s">
        <v>15</v>
      </c>
      <c r="E63" s="54" t="s">
        <v>3</v>
      </c>
      <c r="F63" s="79">
        <v>24</v>
      </c>
    </row>
    <row r="64" spans="1:7" ht="15.75" thickBot="1">
      <c r="A64" s="137">
        <v>58</v>
      </c>
      <c r="B64" s="117" t="s">
        <v>159</v>
      </c>
      <c r="C64" s="54" t="s">
        <v>226</v>
      </c>
      <c r="D64" s="54" t="s">
        <v>15</v>
      </c>
      <c r="E64" s="54" t="s">
        <v>3</v>
      </c>
      <c r="F64" s="79">
        <v>19</v>
      </c>
    </row>
    <row r="65" spans="1:6">
      <c r="A65" s="137">
        <v>59</v>
      </c>
      <c r="B65" s="117" t="s">
        <v>192</v>
      </c>
      <c r="C65" s="54" t="s">
        <v>237</v>
      </c>
      <c r="D65" s="54" t="s">
        <v>15</v>
      </c>
      <c r="E65" s="54" t="s">
        <v>3</v>
      </c>
      <c r="F65" s="54">
        <v>23</v>
      </c>
    </row>
    <row r="66" spans="1:6">
      <c r="A66" s="137">
        <v>60</v>
      </c>
      <c r="B66" s="118" t="s">
        <v>203</v>
      </c>
      <c r="C66" s="54" t="s">
        <v>230</v>
      </c>
      <c r="D66" s="54" t="s">
        <v>15</v>
      </c>
      <c r="E66" s="54" t="s">
        <v>3</v>
      </c>
      <c r="F66" s="54">
        <v>25</v>
      </c>
    </row>
    <row r="67" spans="1:6">
      <c r="A67" s="137">
        <v>61</v>
      </c>
      <c r="B67" s="118" t="s">
        <v>205</v>
      </c>
      <c r="C67" s="54" t="s">
        <v>231</v>
      </c>
      <c r="D67" s="54" t="s">
        <v>15</v>
      </c>
      <c r="E67" s="54" t="s">
        <v>3</v>
      </c>
      <c r="F67" s="54">
        <v>22</v>
      </c>
    </row>
    <row r="68" spans="1:6">
      <c r="A68" s="166"/>
      <c r="B68" s="54"/>
      <c r="C68" s="54"/>
      <c r="D68" s="54"/>
      <c r="E68" s="54"/>
      <c r="F68" s="54">
        <f>SUM(F57:F67)</f>
        <v>242</v>
      </c>
    </row>
    <row r="69" spans="1:6">
      <c r="A69" s="254">
        <v>62</v>
      </c>
      <c r="B69" s="272" t="s">
        <v>33</v>
      </c>
      <c r="C69" s="161" t="s">
        <v>34</v>
      </c>
      <c r="D69" s="273" t="s">
        <v>36</v>
      </c>
      <c r="E69" s="273" t="s">
        <v>37</v>
      </c>
      <c r="F69" s="274">
        <v>1</v>
      </c>
    </row>
    <row r="70" spans="1:6" ht="15.75" thickBot="1">
      <c r="A70" s="255"/>
      <c r="B70" s="260"/>
      <c r="C70" s="162" t="s">
        <v>35</v>
      </c>
      <c r="D70" s="269"/>
      <c r="E70" s="269"/>
      <c r="F70" s="275"/>
    </row>
    <row r="71" spans="1:6">
      <c r="A71" s="254">
        <v>63</v>
      </c>
      <c r="B71" s="259" t="s">
        <v>38</v>
      </c>
      <c r="C71" s="161" t="s">
        <v>34</v>
      </c>
      <c r="D71" s="268" t="s">
        <v>36</v>
      </c>
      <c r="E71" s="268" t="s">
        <v>37</v>
      </c>
      <c r="F71" s="276">
        <v>1</v>
      </c>
    </row>
    <row r="72" spans="1:6">
      <c r="A72" s="255"/>
      <c r="B72" s="272"/>
      <c r="C72" s="161" t="s">
        <v>39</v>
      </c>
      <c r="D72" s="273"/>
      <c r="E72" s="273"/>
      <c r="F72" s="274"/>
    </row>
    <row r="73" spans="1:6" ht="28.5">
      <c r="A73" s="137">
        <v>64</v>
      </c>
      <c r="B73" s="123" t="s">
        <v>239</v>
      </c>
      <c r="C73" s="85" t="s">
        <v>238</v>
      </c>
      <c r="D73" s="85" t="s">
        <v>15</v>
      </c>
      <c r="E73" s="85" t="s">
        <v>3</v>
      </c>
      <c r="F73" s="85">
        <v>15</v>
      </c>
    </row>
    <row r="74" spans="1:6" ht="28.5">
      <c r="A74" s="137">
        <v>65</v>
      </c>
      <c r="B74" s="123" t="s">
        <v>241</v>
      </c>
      <c r="C74" s="85" t="s">
        <v>240</v>
      </c>
      <c r="D74" s="85" t="s">
        <v>15</v>
      </c>
      <c r="E74" s="85" t="s">
        <v>3</v>
      </c>
      <c r="F74" s="85">
        <v>15</v>
      </c>
    </row>
    <row r="75" spans="1:6" ht="28.5">
      <c r="A75" s="137">
        <v>66</v>
      </c>
      <c r="B75" s="123" t="s">
        <v>242</v>
      </c>
      <c r="C75" s="85" t="s">
        <v>243</v>
      </c>
      <c r="D75" s="85" t="s">
        <v>15</v>
      </c>
      <c r="E75" s="85" t="s">
        <v>3</v>
      </c>
      <c r="F75" s="85">
        <v>15</v>
      </c>
    </row>
    <row r="76" spans="1:6" ht="28.5">
      <c r="A76" s="137">
        <v>67</v>
      </c>
      <c r="B76" s="123" t="s">
        <v>244</v>
      </c>
      <c r="C76" s="85" t="s">
        <v>245</v>
      </c>
      <c r="D76" s="85" t="s">
        <v>15</v>
      </c>
      <c r="E76" s="85" t="s">
        <v>3</v>
      </c>
      <c r="F76" s="85">
        <v>15</v>
      </c>
    </row>
    <row r="77" spans="1:6" ht="28.5">
      <c r="A77" s="137">
        <v>68</v>
      </c>
      <c r="B77" s="123" t="s">
        <v>246</v>
      </c>
      <c r="C77" s="85" t="s">
        <v>247</v>
      </c>
      <c r="D77" s="85" t="s">
        <v>15</v>
      </c>
      <c r="E77" s="85" t="s">
        <v>3</v>
      </c>
      <c r="F77" s="85">
        <v>15</v>
      </c>
    </row>
    <row r="78" spans="1:6" ht="28.5">
      <c r="A78" s="137">
        <v>69</v>
      </c>
      <c r="B78" s="123" t="s">
        <v>248</v>
      </c>
      <c r="C78" s="85" t="s">
        <v>249</v>
      </c>
      <c r="D78" s="85" t="s">
        <v>15</v>
      </c>
      <c r="E78" s="85" t="s">
        <v>3</v>
      </c>
      <c r="F78" s="85">
        <v>11</v>
      </c>
    </row>
    <row r="79" spans="1:6" ht="28.5">
      <c r="A79" s="137">
        <v>70</v>
      </c>
      <c r="B79" s="123" t="s">
        <v>250</v>
      </c>
      <c r="C79" s="85" t="s">
        <v>251</v>
      </c>
      <c r="D79" s="85" t="s">
        <v>15</v>
      </c>
      <c r="E79" s="85" t="s">
        <v>3</v>
      </c>
      <c r="F79" s="85">
        <v>12</v>
      </c>
    </row>
    <row r="80" spans="1:6" ht="28.5">
      <c r="A80" s="137">
        <v>71</v>
      </c>
      <c r="B80" s="123" t="s">
        <v>252</v>
      </c>
      <c r="C80" s="85" t="s">
        <v>253</v>
      </c>
      <c r="D80" s="85" t="s">
        <v>15</v>
      </c>
      <c r="E80" s="85" t="s">
        <v>3</v>
      </c>
      <c r="F80" s="85">
        <v>20</v>
      </c>
    </row>
    <row r="81" spans="1:6">
      <c r="A81" s="166"/>
      <c r="B81" s="85"/>
      <c r="C81" s="85"/>
      <c r="D81" s="85"/>
      <c r="E81" s="85"/>
      <c r="F81" s="85">
        <f>SUM(F73:F80)</f>
        <v>118</v>
      </c>
    </row>
    <row r="82" spans="1:6">
      <c r="A82" s="254">
        <v>72</v>
      </c>
      <c r="B82" s="272" t="s">
        <v>52</v>
      </c>
      <c r="C82" s="161" t="s">
        <v>53</v>
      </c>
      <c r="D82" s="273" t="s">
        <v>36</v>
      </c>
      <c r="E82" s="273" t="s">
        <v>37</v>
      </c>
      <c r="F82" s="273">
        <v>2</v>
      </c>
    </row>
    <row r="83" spans="1:6" ht="15.75" thickBot="1">
      <c r="A83" s="255"/>
      <c r="B83" s="260"/>
      <c r="C83" s="162" t="s">
        <v>54</v>
      </c>
      <c r="D83" s="269"/>
      <c r="E83" s="269"/>
      <c r="F83" s="269"/>
    </row>
    <row r="84" spans="1:6" ht="25.5">
      <c r="A84" s="81">
        <v>73</v>
      </c>
      <c r="B84" s="124" t="s">
        <v>254</v>
      </c>
      <c r="C84" s="161" t="s">
        <v>89</v>
      </c>
      <c r="D84" s="161" t="s">
        <v>90</v>
      </c>
      <c r="E84" s="161" t="s">
        <v>91</v>
      </c>
      <c r="F84" s="88">
        <v>5</v>
      </c>
    </row>
    <row r="85" spans="1:6" ht="28.5">
      <c r="A85" s="81">
        <v>74</v>
      </c>
      <c r="B85" s="125" t="s">
        <v>255</v>
      </c>
      <c r="C85" s="89" t="s">
        <v>117</v>
      </c>
      <c r="D85" s="90" t="s">
        <v>15</v>
      </c>
      <c r="E85" s="90" t="s">
        <v>3</v>
      </c>
      <c r="F85" s="89">
        <v>18</v>
      </c>
    </row>
    <row r="86" spans="1:6" ht="28.5">
      <c r="A86" s="81">
        <v>75</v>
      </c>
      <c r="B86" s="124" t="s">
        <v>255</v>
      </c>
      <c r="C86" s="144" t="s">
        <v>118</v>
      </c>
      <c r="D86" s="145" t="s">
        <v>15</v>
      </c>
      <c r="E86" s="145" t="s">
        <v>3</v>
      </c>
      <c r="F86" s="146">
        <v>27</v>
      </c>
    </row>
    <row r="87" spans="1:6">
      <c r="A87" s="81"/>
      <c r="B87" s="149"/>
      <c r="C87" s="89"/>
      <c r="D87" s="90"/>
      <c r="E87" s="90"/>
      <c r="F87" s="89">
        <f>SUM(F85:F86)</f>
        <v>45</v>
      </c>
    </row>
    <row r="88" spans="1:6" ht="39" thickBot="1">
      <c r="A88" s="137">
        <v>76</v>
      </c>
      <c r="B88" s="147" t="s">
        <v>257</v>
      </c>
      <c r="C88" s="148" t="s">
        <v>93</v>
      </c>
      <c r="D88" s="94" t="s">
        <v>94</v>
      </c>
      <c r="E88" s="94" t="s">
        <v>95</v>
      </c>
      <c r="F88" s="95">
        <v>24</v>
      </c>
    </row>
    <row r="89" spans="1:6">
      <c r="A89" s="256">
        <v>77</v>
      </c>
      <c r="B89" s="258" t="s">
        <v>257</v>
      </c>
      <c r="C89" s="263" t="s">
        <v>256</v>
      </c>
      <c r="D89" s="264" t="s">
        <v>124</v>
      </c>
      <c r="E89" s="266" t="s">
        <v>95</v>
      </c>
      <c r="F89" s="266">
        <v>19</v>
      </c>
    </row>
    <row r="90" spans="1:6" ht="15.75" thickBot="1">
      <c r="A90" s="257"/>
      <c r="B90" s="258"/>
      <c r="C90" s="263"/>
      <c r="D90" s="265"/>
      <c r="E90" s="267"/>
      <c r="F90" s="267"/>
    </row>
    <row r="91" spans="1:6" ht="39" thickBot="1">
      <c r="A91" s="137">
        <v>78</v>
      </c>
      <c r="B91" s="168" t="s">
        <v>257</v>
      </c>
      <c r="C91" s="92" t="s">
        <v>119</v>
      </c>
      <c r="D91" s="169" t="s">
        <v>94</v>
      </c>
      <c r="E91" s="169" t="s">
        <v>95</v>
      </c>
      <c r="F91" s="97">
        <v>24</v>
      </c>
    </row>
    <row r="92" spans="1:6" ht="24">
      <c r="A92" s="137">
        <v>79</v>
      </c>
      <c r="B92" s="127" t="s">
        <v>258</v>
      </c>
      <c r="C92" s="98" t="s">
        <v>142</v>
      </c>
      <c r="D92" s="98" t="s">
        <v>143</v>
      </c>
      <c r="E92" s="98" t="s">
        <v>95</v>
      </c>
      <c r="F92" s="150">
        <v>19</v>
      </c>
    </row>
    <row r="93" spans="1:6">
      <c r="A93" s="137"/>
      <c r="B93" s="153"/>
      <c r="C93" s="154"/>
      <c r="D93" s="154"/>
      <c r="E93" s="154"/>
      <c r="F93" s="155">
        <f>SUM(F88:F92)</f>
        <v>86</v>
      </c>
    </row>
    <row r="94" spans="1:6">
      <c r="A94" s="137">
        <v>80</v>
      </c>
      <c r="B94" s="151" t="s">
        <v>147</v>
      </c>
      <c r="C94" s="152" t="s">
        <v>148</v>
      </c>
      <c r="D94" s="101" t="s">
        <v>149</v>
      </c>
      <c r="E94" s="101" t="s">
        <v>3</v>
      </c>
      <c r="F94" s="102">
        <v>485</v>
      </c>
    </row>
    <row r="95" spans="1:6">
      <c r="A95" s="137">
        <v>81</v>
      </c>
      <c r="B95" s="129" t="s">
        <v>147</v>
      </c>
      <c r="C95" s="104" t="s">
        <v>172</v>
      </c>
      <c r="D95" s="104" t="s">
        <v>173</v>
      </c>
      <c r="E95" s="104" t="s">
        <v>3</v>
      </c>
      <c r="F95" s="105">
        <v>992</v>
      </c>
    </row>
    <row r="96" spans="1:6" ht="15.75" thickBot="1">
      <c r="A96" s="137">
        <v>82</v>
      </c>
      <c r="B96" s="110" t="s">
        <v>147</v>
      </c>
      <c r="C96" s="106" t="s">
        <v>190</v>
      </c>
      <c r="D96" s="106" t="s">
        <v>191</v>
      </c>
      <c r="E96" s="106" t="s">
        <v>3</v>
      </c>
      <c r="F96" s="107">
        <v>1102</v>
      </c>
    </row>
    <row r="97" spans="1:6" ht="15.75" thickBot="1">
      <c r="A97" s="137">
        <v>83</v>
      </c>
      <c r="B97" s="110" t="s">
        <v>147</v>
      </c>
      <c r="C97" s="106" t="s">
        <v>201</v>
      </c>
      <c r="D97" s="106" t="s">
        <v>202</v>
      </c>
      <c r="E97" s="106" t="s">
        <v>3</v>
      </c>
      <c r="F97" s="107">
        <v>855</v>
      </c>
    </row>
    <row r="98" spans="1:6">
      <c r="A98" s="137">
        <v>84</v>
      </c>
      <c r="B98" s="128" t="s">
        <v>147</v>
      </c>
      <c r="C98" s="101" t="s">
        <v>259</v>
      </c>
      <c r="D98" s="101" t="s">
        <v>224</v>
      </c>
      <c r="E98" s="101" t="s">
        <v>3</v>
      </c>
      <c r="F98" s="102">
        <v>730</v>
      </c>
    </row>
    <row r="99" spans="1:6">
      <c r="A99" s="137"/>
      <c r="B99" s="103" t="s">
        <v>147</v>
      </c>
      <c r="C99" s="104" t="s">
        <v>262</v>
      </c>
      <c r="D99" s="104" t="s">
        <v>224</v>
      </c>
      <c r="E99" s="104" t="s">
        <v>3</v>
      </c>
      <c r="F99" s="105">
        <v>440</v>
      </c>
    </row>
    <row r="100" spans="1:6">
      <c r="A100" s="137"/>
      <c r="B100" s="103"/>
      <c r="C100" s="104"/>
      <c r="D100" s="104"/>
      <c r="E100" s="104"/>
      <c r="F100" s="105">
        <f>SUM(F94:F99)</f>
        <v>4604</v>
      </c>
    </row>
    <row r="101" spans="1:6" ht="15.75" thickBot="1">
      <c r="A101" s="137">
        <v>85</v>
      </c>
      <c r="B101" s="156" t="s">
        <v>120</v>
      </c>
      <c r="C101" s="157" t="s">
        <v>121</v>
      </c>
      <c r="D101" s="6" t="s">
        <v>122</v>
      </c>
      <c r="E101" s="6" t="s">
        <v>122</v>
      </c>
      <c r="F101" s="7">
        <v>1</v>
      </c>
    </row>
    <row r="102" spans="1:6" ht="24.75" thickBot="1">
      <c r="A102" s="137">
        <v>86</v>
      </c>
      <c r="B102" s="42" t="s">
        <v>144</v>
      </c>
      <c r="C102" s="164" t="s">
        <v>145</v>
      </c>
      <c r="D102" s="164" t="s">
        <v>146</v>
      </c>
      <c r="E102" s="164" t="s">
        <v>146</v>
      </c>
      <c r="F102" s="33">
        <v>2</v>
      </c>
    </row>
    <row r="103" spans="1:6">
      <c r="A103" s="137">
        <v>87</v>
      </c>
      <c r="B103" s="131" t="s">
        <v>161</v>
      </c>
      <c r="C103" s="49" t="s">
        <v>227</v>
      </c>
      <c r="D103" s="49" t="s">
        <v>163</v>
      </c>
      <c r="E103" s="49" t="s">
        <v>163</v>
      </c>
      <c r="F103" s="49">
        <v>2</v>
      </c>
    </row>
    <row r="104" spans="1:6" ht="24">
      <c r="A104" s="137">
        <v>88</v>
      </c>
      <c r="B104" s="132" t="s">
        <v>164</v>
      </c>
      <c r="C104" s="49" t="s">
        <v>165</v>
      </c>
      <c r="D104" s="70" t="s">
        <v>122</v>
      </c>
      <c r="E104" s="70" t="s">
        <v>122</v>
      </c>
      <c r="F104" s="50">
        <v>1</v>
      </c>
    </row>
    <row r="105" spans="1:6" ht="15.75" thickBot="1">
      <c r="A105" s="137">
        <v>89</v>
      </c>
      <c r="B105" s="42" t="s">
        <v>166</v>
      </c>
      <c r="C105" s="164" t="s">
        <v>167</v>
      </c>
      <c r="D105" s="6" t="s">
        <v>122</v>
      </c>
      <c r="E105" s="6" t="s">
        <v>122</v>
      </c>
      <c r="F105" s="33">
        <v>2</v>
      </c>
    </row>
    <row r="106" spans="1:6" ht="24">
      <c r="A106" s="137">
        <v>90</v>
      </c>
      <c r="B106" s="43" t="s">
        <v>168</v>
      </c>
      <c r="C106" s="34" t="s">
        <v>169</v>
      </c>
      <c r="D106" s="8" t="s">
        <v>122</v>
      </c>
      <c r="E106" s="8" t="s">
        <v>122</v>
      </c>
      <c r="F106" s="36">
        <v>6</v>
      </c>
    </row>
    <row r="107" spans="1:6" ht="36">
      <c r="A107" s="81">
        <v>91</v>
      </c>
      <c r="B107" s="132" t="s">
        <v>170</v>
      </c>
      <c r="C107" s="70" t="s">
        <v>171</v>
      </c>
      <c r="D107" s="70" t="s">
        <v>122</v>
      </c>
      <c r="E107" s="70" t="s">
        <v>122</v>
      </c>
      <c r="F107" s="49">
        <v>3</v>
      </c>
    </row>
    <row r="108" spans="1:6" ht="25.5" thickBot="1">
      <c r="A108" s="137">
        <v>92</v>
      </c>
      <c r="B108" s="41" t="s">
        <v>177</v>
      </c>
      <c r="C108" s="34" t="s">
        <v>178</v>
      </c>
      <c r="D108" s="141" t="s">
        <v>179</v>
      </c>
      <c r="E108" s="41" t="s">
        <v>179</v>
      </c>
      <c r="F108" s="164">
        <v>3</v>
      </c>
    </row>
    <row r="109" spans="1:6" ht="16.5" thickBot="1">
      <c r="A109" s="137">
        <v>93</v>
      </c>
      <c r="B109" s="140" t="s">
        <v>180</v>
      </c>
      <c r="C109" s="49" t="s">
        <v>261</v>
      </c>
      <c r="D109" s="49" t="s">
        <v>163</v>
      </c>
      <c r="E109" s="163" t="s">
        <v>163</v>
      </c>
      <c r="F109" s="158">
        <v>1</v>
      </c>
    </row>
    <row r="110" spans="1:6">
      <c r="A110" s="281">
        <v>94</v>
      </c>
      <c r="B110" s="284" t="s">
        <v>182</v>
      </c>
      <c r="C110" s="286" t="s">
        <v>260</v>
      </c>
      <c r="D110" s="286" t="s">
        <v>122</v>
      </c>
      <c r="E110" s="238" t="s">
        <v>122</v>
      </c>
      <c r="F110" s="236">
        <v>1</v>
      </c>
    </row>
    <row r="111" spans="1:6" ht="15.75" thickBot="1">
      <c r="A111" s="282"/>
      <c r="B111" s="285"/>
      <c r="C111" s="239"/>
      <c r="D111" s="239"/>
      <c r="E111" s="239"/>
      <c r="F111" s="237"/>
    </row>
    <row r="112" spans="1:6">
      <c r="A112" s="283">
        <v>95</v>
      </c>
      <c r="B112" s="277" t="s">
        <v>184</v>
      </c>
      <c r="C112" s="238" t="s">
        <v>185</v>
      </c>
      <c r="D112" s="238" t="s">
        <v>264</v>
      </c>
      <c r="E112" s="236" t="s">
        <v>263</v>
      </c>
      <c r="F112" s="236">
        <v>13</v>
      </c>
    </row>
    <row r="113" spans="1:6" ht="15.75" thickBot="1">
      <c r="A113" s="283"/>
      <c r="B113" s="278"/>
      <c r="C113" s="239"/>
      <c r="D113" s="239"/>
      <c r="E113" s="237"/>
      <c r="F113" s="237"/>
    </row>
    <row r="114" spans="1:6" ht="24.75" thickBot="1">
      <c r="B114" s="159" t="s">
        <v>194</v>
      </c>
      <c r="C114" s="164" t="s">
        <v>195</v>
      </c>
      <c r="D114" s="42" t="s">
        <v>196</v>
      </c>
      <c r="E114" s="42" t="s">
        <v>196</v>
      </c>
      <c r="F114" s="33">
        <v>2</v>
      </c>
    </row>
    <row r="115" spans="1:6" ht="24.75" thickBot="1">
      <c r="A115" s="137">
        <v>96</v>
      </c>
      <c r="B115" s="42" t="s">
        <v>197</v>
      </c>
      <c r="C115" s="164" t="s">
        <v>195</v>
      </c>
      <c r="D115" s="42" t="s">
        <v>196</v>
      </c>
      <c r="E115" s="42" t="s">
        <v>196</v>
      </c>
      <c r="F115" s="33">
        <v>2</v>
      </c>
    </row>
    <row r="116" spans="1:6" ht="24.75" thickBot="1">
      <c r="A116" s="137">
        <v>97</v>
      </c>
      <c r="B116" s="42" t="s">
        <v>198</v>
      </c>
      <c r="C116" s="164" t="s">
        <v>199</v>
      </c>
      <c r="D116" s="42" t="s">
        <v>196</v>
      </c>
      <c r="E116" s="42" t="s">
        <v>196</v>
      </c>
      <c r="F116" s="33">
        <v>2</v>
      </c>
    </row>
    <row r="117" spans="1:6" ht="24.75" thickBot="1">
      <c r="A117" s="137">
        <v>98</v>
      </c>
      <c r="B117" s="42" t="s">
        <v>200</v>
      </c>
      <c r="C117" s="164" t="s">
        <v>199</v>
      </c>
      <c r="D117" s="42" t="s">
        <v>196</v>
      </c>
      <c r="E117" s="42" t="s">
        <v>196</v>
      </c>
      <c r="F117" s="33">
        <v>2</v>
      </c>
    </row>
    <row r="118" spans="1:6" ht="48">
      <c r="A118" s="81">
        <v>99</v>
      </c>
      <c r="B118" s="132" t="s">
        <v>207</v>
      </c>
      <c r="C118" s="49" t="s">
        <v>228</v>
      </c>
      <c r="D118" s="51" t="s">
        <v>210</v>
      </c>
      <c r="E118" s="51" t="s">
        <v>211</v>
      </c>
      <c r="F118" s="49">
        <v>1</v>
      </c>
    </row>
    <row r="119" spans="1:6">
      <c r="A119" s="81">
        <v>100</v>
      </c>
      <c r="B119" s="131" t="s">
        <v>212</v>
      </c>
      <c r="C119" s="49" t="s">
        <v>213</v>
      </c>
      <c r="D119" s="49" t="s">
        <v>214</v>
      </c>
      <c r="E119" s="49" t="s">
        <v>214</v>
      </c>
      <c r="F119" s="50">
        <v>1</v>
      </c>
    </row>
    <row r="120" spans="1:6" ht="24">
      <c r="A120" s="81">
        <v>101</v>
      </c>
      <c r="B120" s="135" t="s">
        <v>218</v>
      </c>
      <c r="C120" s="109" t="s">
        <v>232</v>
      </c>
      <c r="D120" s="108" t="s">
        <v>221</v>
      </c>
      <c r="E120" s="108" t="s">
        <v>222</v>
      </c>
      <c r="F120" s="109">
        <v>1</v>
      </c>
    </row>
    <row r="121" spans="1:6">
      <c r="A121" s="81"/>
      <c r="B121" s="135"/>
      <c r="C121" s="109"/>
      <c r="D121" s="108"/>
      <c r="E121" s="108"/>
      <c r="F121" s="109">
        <f>SUM(F4:F120)</f>
        <v>12007</v>
      </c>
    </row>
    <row r="122" spans="1:6">
      <c r="A122" s="137"/>
      <c r="B122" s="270" t="s">
        <v>55</v>
      </c>
      <c r="C122" s="160" t="s">
        <v>56</v>
      </c>
      <c r="D122" s="271" t="s">
        <v>58</v>
      </c>
      <c r="E122" s="271" t="s">
        <v>59</v>
      </c>
      <c r="F122" s="271">
        <v>2</v>
      </c>
    </row>
    <row r="123" spans="1:6">
      <c r="A123" s="137"/>
      <c r="B123" s="270"/>
      <c r="C123" s="160" t="s">
        <v>57</v>
      </c>
      <c r="D123" s="271"/>
      <c r="E123" s="271"/>
      <c r="F123" s="271"/>
    </row>
    <row r="124" spans="1:6" ht="24">
      <c r="A124" s="137"/>
      <c r="B124" s="129" t="s">
        <v>194</v>
      </c>
      <c r="C124" s="104" t="s">
        <v>195</v>
      </c>
      <c r="D124" s="103" t="s">
        <v>196</v>
      </c>
      <c r="E124" s="103" t="s">
        <v>196</v>
      </c>
      <c r="F124" s="105">
        <v>2</v>
      </c>
    </row>
    <row r="125" spans="1:6">
      <c r="A125" s="137"/>
      <c r="B125" s="136" t="s">
        <v>215</v>
      </c>
      <c r="C125" s="104" t="s">
        <v>216</v>
      </c>
      <c r="D125" s="104" t="s">
        <v>217</v>
      </c>
      <c r="E125" s="104" t="s">
        <v>3</v>
      </c>
      <c r="F125" s="105">
        <v>27</v>
      </c>
    </row>
    <row r="130" spans="1:6">
      <c r="A130" s="143"/>
      <c r="B130" s="287" t="s">
        <v>265</v>
      </c>
      <c r="C130" s="287"/>
      <c r="D130" s="287"/>
      <c r="E130" s="287"/>
      <c r="F130" s="287"/>
    </row>
    <row r="131" spans="1:6">
      <c r="A131" s="143"/>
      <c r="B131" s="287"/>
      <c r="C131" s="287"/>
      <c r="D131" s="287"/>
      <c r="E131" s="287"/>
      <c r="F131" s="287"/>
    </row>
    <row r="132" spans="1:6">
      <c r="A132" s="143"/>
      <c r="B132" s="287"/>
      <c r="C132" s="287"/>
      <c r="D132" s="287"/>
      <c r="E132" s="287"/>
      <c r="F132" s="287"/>
    </row>
    <row r="133" spans="1:6">
      <c r="A133" s="143"/>
      <c r="B133" s="287"/>
      <c r="C133" s="287"/>
      <c r="D133" s="287"/>
      <c r="E133" s="287"/>
      <c r="F133" s="287"/>
    </row>
    <row r="134" spans="1:6">
      <c r="A134" s="143"/>
      <c r="B134" s="287"/>
      <c r="C134" s="287"/>
      <c r="D134" s="287"/>
      <c r="E134" s="287"/>
      <c r="F134" s="287"/>
    </row>
    <row r="135" spans="1:6">
      <c r="A135" s="143"/>
      <c r="B135" s="287"/>
      <c r="C135" s="287"/>
      <c r="D135" s="287"/>
      <c r="E135" s="287"/>
      <c r="F135" s="287"/>
    </row>
    <row r="136" spans="1:6">
      <c r="A136" s="143"/>
      <c r="B136" s="287"/>
      <c r="C136" s="287"/>
      <c r="D136" s="287"/>
      <c r="E136" s="287"/>
      <c r="F136" s="287"/>
    </row>
    <row r="137" spans="1:6">
      <c r="A137" s="143"/>
      <c r="B137" s="287"/>
      <c r="C137" s="287"/>
      <c r="D137" s="287"/>
      <c r="E137" s="287"/>
      <c r="F137" s="287"/>
    </row>
    <row r="138" spans="1:6">
      <c r="A138" s="143"/>
      <c r="B138" s="287"/>
      <c r="C138" s="287"/>
      <c r="D138" s="287"/>
      <c r="E138" s="287"/>
      <c r="F138" s="287"/>
    </row>
    <row r="139" spans="1:6">
      <c r="A139" s="143"/>
      <c r="B139" s="287"/>
      <c r="C139" s="287"/>
      <c r="D139" s="287"/>
      <c r="E139" s="287"/>
      <c r="F139" s="287"/>
    </row>
    <row r="140" spans="1:6">
      <c r="A140" s="143"/>
      <c r="B140" s="287"/>
      <c r="C140" s="287"/>
      <c r="D140" s="287"/>
      <c r="E140" s="287"/>
      <c r="F140" s="287"/>
    </row>
    <row r="141" spans="1:6">
      <c r="A141" s="143"/>
      <c r="B141" s="287"/>
      <c r="C141" s="287"/>
      <c r="D141" s="287"/>
      <c r="E141" s="287"/>
      <c r="F141" s="287"/>
    </row>
    <row r="142" spans="1:6">
      <c r="A142" s="143"/>
      <c r="B142" s="287"/>
      <c r="C142" s="287"/>
      <c r="D142" s="287"/>
      <c r="E142" s="287"/>
      <c r="F142" s="287"/>
    </row>
    <row r="143" spans="1:6">
      <c r="A143" s="143"/>
      <c r="B143" s="287"/>
      <c r="C143" s="287"/>
      <c r="D143" s="287"/>
      <c r="E143" s="287"/>
      <c r="F143" s="287"/>
    </row>
    <row r="144" spans="1:6">
      <c r="A144" s="143"/>
      <c r="B144" s="287"/>
      <c r="C144" s="287"/>
      <c r="D144" s="287"/>
      <c r="E144" s="287"/>
      <c r="F144" s="287"/>
    </row>
    <row r="145" spans="2:6">
      <c r="B145" s="287"/>
      <c r="C145" s="287"/>
      <c r="D145" s="287"/>
      <c r="E145" s="287"/>
      <c r="F145" s="287"/>
    </row>
    <row r="146" spans="2:6">
      <c r="B146" s="287"/>
      <c r="C146" s="287"/>
      <c r="D146" s="287"/>
      <c r="E146" s="287"/>
      <c r="F146" s="287"/>
    </row>
    <row r="147" spans="2:6">
      <c r="B147" s="287"/>
      <c r="C147" s="287"/>
      <c r="D147" s="287"/>
      <c r="E147" s="287"/>
      <c r="F147" s="287"/>
    </row>
    <row r="148" spans="2:6">
      <c r="B148" s="287"/>
      <c r="C148" s="287"/>
      <c r="D148" s="287"/>
      <c r="E148" s="287"/>
      <c r="F148" s="287"/>
    </row>
    <row r="149" spans="2:6">
      <c r="B149" s="287"/>
      <c r="C149" s="287"/>
      <c r="D149" s="287"/>
      <c r="E149" s="287"/>
      <c r="F149" s="287"/>
    </row>
    <row r="151" spans="2:6">
      <c r="B151" s="288" t="s">
        <v>266</v>
      </c>
      <c r="C151" s="288"/>
      <c r="D151" s="288"/>
      <c r="E151" s="288"/>
      <c r="F151" s="288"/>
    </row>
    <row r="152" spans="2:6">
      <c r="B152" s="288"/>
      <c r="C152" s="288"/>
      <c r="D152" s="288"/>
      <c r="E152" s="288"/>
      <c r="F152" s="288"/>
    </row>
    <row r="153" spans="2:6">
      <c r="B153" s="288"/>
      <c r="C153" s="288"/>
      <c r="D153" s="288"/>
      <c r="E153" s="288"/>
      <c r="F153" s="288"/>
    </row>
    <row r="154" spans="2:6">
      <c r="B154" s="288"/>
      <c r="C154" s="288"/>
      <c r="D154" s="288"/>
      <c r="E154" s="288"/>
      <c r="F154" s="288"/>
    </row>
    <row r="155" spans="2:6">
      <c r="B155" s="288"/>
      <c r="C155" s="288"/>
      <c r="D155" s="288"/>
      <c r="E155" s="288"/>
      <c r="F155" s="288"/>
    </row>
    <row r="156" spans="2:6">
      <c r="B156" s="288"/>
      <c r="C156" s="288"/>
      <c r="D156" s="288"/>
      <c r="E156" s="288"/>
      <c r="F156" s="288"/>
    </row>
    <row r="157" spans="2:6">
      <c r="B157" s="288"/>
      <c r="C157" s="288"/>
      <c r="D157" s="288"/>
      <c r="E157" s="288"/>
      <c r="F157" s="288"/>
    </row>
    <row r="158" spans="2:6">
      <c r="B158" s="288"/>
      <c r="C158" s="288"/>
      <c r="D158" s="288"/>
      <c r="E158" s="288"/>
      <c r="F158" s="288"/>
    </row>
    <row r="159" spans="2:6">
      <c r="B159" s="288"/>
      <c r="C159" s="288"/>
      <c r="D159" s="288"/>
      <c r="E159" s="288"/>
      <c r="F159" s="288"/>
    </row>
    <row r="160" spans="2:6">
      <c r="B160" s="288"/>
      <c r="C160" s="288"/>
      <c r="D160" s="288"/>
      <c r="E160" s="288"/>
      <c r="F160" s="288"/>
    </row>
  </sheetData>
  <mergeCells count="40">
    <mergeCell ref="B151:F160"/>
    <mergeCell ref="A112:A113"/>
    <mergeCell ref="B112:B113"/>
    <mergeCell ref="C112:C113"/>
    <mergeCell ref="D112:D113"/>
    <mergeCell ref="E112:E113"/>
    <mergeCell ref="F112:F113"/>
    <mergeCell ref="B122:B123"/>
    <mergeCell ref="D122:D123"/>
    <mergeCell ref="E122:E123"/>
    <mergeCell ref="F122:F123"/>
    <mergeCell ref="B130:F149"/>
    <mergeCell ref="F110:F111"/>
    <mergeCell ref="A89:A90"/>
    <mergeCell ref="B89:B90"/>
    <mergeCell ref="C89:C90"/>
    <mergeCell ref="D89:D90"/>
    <mergeCell ref="E89:E90"/>
    <mergeCell ref="F89:F90"/>
    <mergeCell ref="A110:A111"/>
    <mergeCell ref="B110:B111"/>
    <mergeCell ref="C110:C111"/>
    <mergeCell ref="D110:D111"/>
    <mergeCell ref="E110:E111"/>
    <mergeCell ref="A71:A72"/>
    <mergeCell ref="B71:B72"/>
    <mergeCell ref="D71:D72"/>
    <mergeCell ref="E71:E72"/>
    <mergeCell ref="F71:F72"/>
    <mergeCell ref="A82:A83"/>
    <mergeCell ref="B82:B83"/>
    <mergeCell ref="D82:D83"/>
    <mergeCell ref="E82:E83"/>
    <mergeCell ref="F82:F83"/>
    <mergeCell ref="B2:F2"/>
    <mergeCell ref="A69:A70"/>
    <mergeCell ref="B69:B70"/>
    <mergeCell ref="D69:D70"/>
    <mergeCell ref="E69:E70"/>
    <mergeCell ref="F69:F7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G28"/>
  <sheetViews>
    <sheetView topLeftCell="A25" workbookViewId="0">
      <selection activeCell="B4" sqref="B4"/>
    </sheetView>
  </sheetViews>
  <sheetFormatPr defaultRowHeight="15"/>
  <cols>
    <col min="2" max="2" width="29" customWidth="1"/>
    <col min="3" max="3" width="28.85546875" customWidth="1"/>
    <col min="4" max="4" width="27" customWidth="1"/>
    <col min="5" max="5" width="21" customWidth="1"/>
    <col min="6" max="6" width="10.140625" customWidth="1"/>
  </cols>
  <sheetData>
    <row r="2" spans="1:7">
      <c r="B2" s="261" t="s">
        <v>233</v>
      </c>
      <c r="C2" s="262"/>
      <c r="D2" s="262"/>
      <c r="E2" s="262"/>
      <c r="F2" s="262"/>
    </row>
    <row r="4" spans="1:7" ht="22.5" customHeight="1">
      <c r="A4" s="137">
        <v>1</v>
      </c>
      <c r="B4" s="64" t="s">
        <v>46</v>
      </c>
      <c r="C4" s="64" t="s">
        <v>47</v>
      </c>
      <c r="D4" s="64" t="s">
        <v>3</v>
      </c>
      <c r="E4" s="64" t="s">
        <v>3</v>
      </c>
      <c r="F4" s="188">
        <v>28</v>
      </c>
      <c r="G4" s="71"/>
    </row>
    <row r="5" spans="1:7" ht="22.5" customHeight="1" thickBot="1">
      <c r="A5" s="137">
        <v>2</v>
      </c>
      <c r="B5" s="59" t="s">
        <v>48</v>
      </c>
      <c r="C5" s="59" t="s">
        <v>49</v>
      </c>
      <c r="D5" s="59" t="s">
        <v>3</v>
      </c>
      <c r="E5" s="59" t="s">
        <v>3</v>
      </c>
      <c r="F5" s="171">
        <v>28</v>
      </c>
      <c r="G5" s="71"/>
    </row>
    <row r="6" spans="1:7" ht="22.5" customHeight="1" thickBot="1">
      <c r="A6" s="137">
        <v>3</v>
      </c>
      <c r="B6" s="59" t="s">
        <v>63</v>
      </c>
      <c r="C6" s="59" t="s">
        <v>64</v>
      </c>
      <c r="D6" s="59" t="s">
        <v>3</v>
      </c>
      <c r="E6" s="59" t="s">
        <v>3</v>
      </c>
      <c r="F6" s="171">
        <v>30</v>
      </c>
      <c r="G6" s="71"/>
    </row>
    <row r="7" spans="1:7" ht="25.5" customHeight="1" thickBot="1">
      <c r="A7" s="137">
        <v>4</v>
      </c>
      <c r="B7" s="52" t="s">
        <v>13</v>
      </c>
      <c r="C7" s="52" t="s">
        <v>14</v>
      </c>
      <c r="D7" s="52" t="s">
        <v>15</v>
      </c>
      <c r="E7" s="52" t="s">
        <v>3</v>
      </c>
      <c r="F7" s="52">
        <v>23</v>
      </c>
    </row>
    <row r="8" spans="1:7" ht="21" customHeight="1" thickBot="1">
      <c r="A8" s="137">
        <v>5</v>
      </c>
      <c r="B8" s="52" t="s">
        <v>31</v>
      </c>
      <c r="C8" s="72" t="s">
        <v>32</v>
      </c>
      <c r="D8" s="52" t="s">
        <v>15</v>
      </c>
      <c r="E8" s="52" t="s">
        <v>3</v>
      </c>
      <c r="F8" s="53">
        <v>22</v>
      </c>
    </row>
    <row r="9" spans="1:7" ht="23.25" customHeight="1" thickBot="1">
      <c r="A9" s="137">
        <v>6</v>
      </c>
      <c r="B9" s="114" t="s">
        <v>50</v>
      </c>
      <c r="C9" s="73" t="s">
        <v>51</v>
      </c>
      <c r="D9" s="72" t="s">
        <v>15</v>
      </c>
      <c r="E9" s="72" t="s">
        <v>3</v>
      </c>
      <c r="F9" s="74">
        <v>22</v>
      </c>
    </row>
    <row r="10" spans="1:7" ht="23.25" customHeight="1" thickBot="1">
      <c r="A10" s="137">
        <v>7</v>
      </c>
      <c r="B10" s="115" t="s">
        <v>65</v>
      </c>
      <c r="C10" s="75" t="s">
        <v>234</v>
      </c>
      <c r="D10" s="76" t="s">
        <v>15</v>
      </c>
      <c r="E10" s="77" t="s">
        <v>3</v>
      </c>
      <c r="F10" s="77">
        <v>21</v>
      </c>
    </row>
    <row r="11" spans="1:7" ht="23.25" customHeight="1" thickBot="1">
      <c r="A11" s="137">
        <v>8</v>
      </c>
      <c r="B11" s="115" t="s">
        <v>67</v>
      </c>
      <c r="C11" s="75" t="s">
        <v>235</v>
      </c>
      <c r="D11" s="76" t="s">
        <v>15</v>
      </c>
      <c r="E11" s="77" t="s">
        <v>3</v>
      </c>
      <c r="F11" s="77">
        <v>20</v>
      </c>
    </row>
    <row r="12" spans="1:7" ht="23.25" customHeight="1">
      <c r="A12" s="137">
        <v>9</v>
      </c>
      <c r="B12" s="116" t="s">
        <v>76</v>
      </c>
      <c r="C12" s="78" t="s">
        <v>236</v>
      </c>
      <c r="D12" s="76" t="s">
        <v>15</v>
      </c>
      <c r="E12" s="77" t="s">
        <v>3</v>
      </c>
      <c r="F12" s="77">
        <v>21</v>
      </c>
    </row>
    <row r="13" spans="1:7" ht="15.75" thickBot="1">
      <c r="A13" s="137">
        <v>10</v>
      </c>
      <c r="B13" s="80" t="s">
        <v>139</v>
      </c>
      <c r="C13" s="54" t="s">
        <v>140</v>
      </c>
      <c r="D13" s="54" t="s">
        <v>15</v>
      </c>
      <c r="E13" s="54" t="s">
        <v>3</v>
      </c>
      <c r="F13" s="79">
        <v>24</v>
      </c>
    </row>
    <row r="14" spans="1:7" ht="15.75" thickBot="1">
      <c r="A14" s="137">
        <v>11</v>
      </c>
      <c r="B14" s="117" t="s">
        <v>159</v>
      </c>
      <c r="C14" s="54" t="s">
        <v>226</v>
      </c>
      <c r="D14" s="54" t="s">
        <v>15</v>
      </c>
      <c r="E14" s="54" t="s">
        <v>3</v>
      </c>
      <c r="F14" s="79">
        <v>19</v>
      </c>
    </row>
    <row r="15" spans="1:7">
      <c r="A15" s="166">
        <v>12</v>
      </c>
      <c r="B15" s="117" t="s">
        <v>192</v>
      </c>
      <c r="C15" s="54" t="s">
        <v>237</v>
      </c>
      <c r="D15" s="54" t="s">
        <v>15</v>
      </c>
      <c r="E15" s="54" t="s">
        <v>3</v>
      </c>
      <c r="F15" s="54">
        <v>23</v>
      </c>
    </row>
    <row r="16" spans="1:7">
      <c r="A16" s="137">
        <v>13</v>
      </c>
      <c r="B16" s="118" t="s">
        <v>203</v>
      </c>
      <c r="C16" s="54" t="s">
        <v>230</v>
      </c>
      <c r="D16" s="54" t="s">
        <v>15</v>
      </c>
      <c r="E16" s="54" t="s">
        <v>3</v>
      </c>
      <c r="F16" s="54">
        <v>25</v>
      </c>
    </row>
    <row r="17" spans="1:6">
      <c r="A17" s="137">
        <v>14</v>
      </c>
      <c r="B17" s="118" t="s">
        <v>205</v>
      </c>
      <c r="C17" s="54" t="s">
        <v>231</v>
      </c>
      <c r="D17" s="54" t="s">
        <v>15</v>
      </c>
      <c r="E17" s="54" t="s">
        <v>3</v>
      </c>
      <c r="F17" s="54">
        <v>22</v>
      </c>
    </row>
    <row r="18" spans="1:6" ht="28.5">
      <c r="A18" s="137">
        <v>16</v>
      </c>
      <c r="B18" s="123" t="s">
        <v>239</v>
      </c>
      <c r="C18" s="85" t="s">
        <v>238</v>
      </c>
      <c r="D18" s="85" t="s">
        <v>15</v>
      </c>
      <c r="E18" s="85" t="s">
        <v>3</v>
      </c>
      <c r="F18" s="85">
        <v>15</v>
      </c>
    </row>
    <row r="19" spans="1:6" ht="28.5">
      <c r="A19" s="137">
        <v>17</v>
      </c>
      <c r="B19" s="123" t="s">
        <v>241</v>
      </c>
      <c r="C19" s="85" t="s">
        <v>240</v>
      </c>
      <c r="D19" s="85" t="s">
        <v>15</v>
      </c>
      <c r="E19" s="85" t="s">
        <v>3</v>
      </c>
      <c r="F19" s="85">
        <v>15</v>
      </c>
    </row>
    <row r="20" spans="1:6" ht="28.5">
      <c r="A20" s="137">
        <v>18</v>
      </c>
      <c r="B20" s="123" t="s">
        <v>242</v>
      </c>
      <c r="C20" s="85" t="s">
        <v>243</v>
      </c>
      <c r="D20" s="85" t="s">
        <v>15</v>
      </c>
      <c r="E20" s="85" t="s">
        <v>3</v>
      </c>
      <c r="F20" s="85">
        <v>15</v>
      </c>
    </row>
    <row r="21" spans="1:6" ht="28.5">
      <c r="A21" s="137">
        <v>19</v>
      </c>
      <c r="B21" s="123" t="s">
        <v>244</v>
      </c>
      <c r="C21" s="85" t="s">
        <v>245</v>
      </c>
      <c r="D21" s="85" t="s">
        <v>15</v>
      </c>
      <c r="E21" s="85" t="s">
        <v>3</v>
      </c>
      <c r="F21" s="85">
        <v>15</v>
      </c>
    </row>
    <row r="22" spans="1:6" ht="28.5">
      <c r="A22" s="137">
        <v>20</v>
      </c>
      <c r="B22" s="123" t="s">
        <v>246</v>
      </c>
      <c r="C22" s="85" t="s">
        <v>247</v>
      </c>
      <c r="D22" s="85" t="s">
        <v>15</v>
      </c>
      <c r="E22" s="85" t="s">
        <v>3</v>
      </c>
      <c r="F22" s="85">
        <v>15</v>
      </c>
    </row>
    <row r="23" spans="1:6" ht="28.5">
      <c r="A23" s="81">
        <v>21</v>
      </c>
      <c r="B23" s="123" t="s">
        <v>248</v>
      </c>
      <c r="C23" s="85" t="s">
        <v>249</v>
      </c>
      <c r="D23" s="85" t="s">
        <v>15</v>
      </c>
      <c r="E23" s="85" t="s">
        <v>3</v>
      </c>
      <c r="F23" s="85">
        <v>11</v>
      </c>
    </row>
    <row r="24" spans="1:6" ht="28.5">
      <c r="A24" s="81">
        <v>22</v>
      </c>
      <c r="B24" s="123" t="s">
        <v>250</v>
      </c>
      <c r="C24" s="85" t="s">
        <v>251</v>
      </c>
      <c r="D24" s="85" t="s">
        <v>15</v>
      </c>
      <c r="E24" s="85" t="s">
        <v>3</v>
      </c>
      <c r="F24" s="85">
        <v>12</v>
      </c>
    </row>
    <row r="25" spans="1:6" ht="28.5">
      <c r="A25" s="137">
        <v>23</v>
      </c>
      <c r="B25" s="123" t="s">
        <v>252</v>
      </c>
      <c r="C25" s="85" t="s">
        <v>253</v>
      </c>
      <c r="D25" s="85" t="s">
        <v>15</v>
      </c>
      <c r="E25" s="85" t="s">
        <v>3</v>
      </c>
      <c r="F25" s="85">
        <v>20</v>
      </c>
    </row>
    <row r="26" spans="1:6" ht="28.5">
      <c r="A26" s="137">
        <v>24</v>
      </c>
      <c r="B26" s="125" t="s">
        <v>255</v>
      </c>
      <c r="C26" s="89" t="s">
        <v>117</v>
      </c>
      <c r="D26" s="90" t="s">
        <v>15</v>
      </c>
      <c r="E26" s="90" t="s">
        <v>3</v>
      </c>
      <c r="F26" s="89">
        <v>18</v>
      </c>
    </row>
    <row r="27" spans="1:6" ht="28.5">
      <c r="A27" s="137">
        <v>25</v>
      </c>
      <c r="B27" s="124" t="s">
        <v>255</v>
      </c>
      <c r="C27" s="144" t="s">
        <v>118</v>
      </c>
      <c r="D27" s="145" t="s">
        <v>15</v>
      </c>
      <c r="E27" s="145" t="s">
        <v>3</v>
      </c>
      <c r="F27" s="146">
        <v>27</v>
      </c>
    </row>
    <row r="28" spans="1:6">
      <c r="A28" s="81"/>
      <c r="B28" s="149"/>
      <c r="C28" s="89"/>
      <c r="D28" s="90"/>
      <c r="E28" s="90"/>
      <c r="F28" s="89">
        <f>SUM(F4:F27)</f>
        <v>491</v>
      </c>
    </row>
  </sheetData>
  <mergeCells count="1">
    <mergeCell ref="B2:F2"/>
  </mergeCells>
  <pageMargins left="0.7" right="0.7" top="0.75" bottom="0.75" header="0.3" footer="0.3"/>
  <pageSetup paperSize="285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2:G30"/>
  <sheetViews>
    <sheetView topLeftCell="A19" workbookViewId="0">
      <selection activeCell="F28" sqref="F28"/>
    </sheetView>
  </sheetViews>
  <sheetFormatPr defaultRowHeight="15"/>
  <cols>
    <col min="2" max="2" width="29" customWidth="1"/>
    <col min="3" max="3" width="28.85546875" customWidth="1"/>
    <col min="4" max="4" width="27" customWidth="1"/>
    <col min="5" max="5" width="21" customWidth="1"/>
    <col min="6" max="6" width="10.140625" customWidth="1"/>
  </cols>
  <sheetData>
    <row r="2" spans="1:7">
      <c r="B2" s="261" t="s">
        <v>233</v>
      </c>
      <c r="C2" s="262"/>
      <c r="D2" s="262"/>
      <c r="E2" s="262"/>
      <c r="F2" s="262"/>
    </row>
    <row r="3" spans="1:7" ht="15.75" thickBot="1"/>
    <row r="4" spans="1:7" ht="16.5" customHeight="1" thickBot="1">
      <c r="A4" s="137">
        <v>1</v>
      </c>
      <c r="B4" s="57" t="s">
        <v>0</v>
      </c>
      <c r="C4" s="57" t="s">
        <v>1</v>
      </c>
      <c r="D4" s="57" t="s">
        <v>2</v>
      </c>
      <c r="E4" s="190" t="s">
        <v>3</v>
      </c>
      <c r="F4" s="188">
        <v>19</v>
      </c>
      <c r="G4" s="187"/>
    </row>
    <row r="5" spans="1:7" ht="15.75" customHeight="1" thickBot="1">
      <c r="A5" s="137">
        <v>2</v>
      </c>
      <c r="B5" s="57" t="s">
        <v>16</v>
      </c>
      <c r="C5" s="57" t="s">
        <v>17</v>
      </c>
      <c r="D5" s="57" t="s">
        <v>2</v>
      </c>
      <c r="E5" s="190" t="s">
        <v>3</v>
      </c>
      <c r="F5" s="188">
        <v>19</v>
      </c>
      <c r="G5" s="187"/>
    </row>
    <row r="6" spans="1:7" ht="15.75" customHeight="1" thickBot="1">
      <c r="A6" s="137">
        <v>3</v>
      </c>
      <c r="B6" s="59" t="s">
        <v>18</v>
      </c>
      <c r="C6" s="59" t="s">
        <v>19</v>
      </c>
      <c r="D6" s="59" t="s">
        <v>2</v>
      </c>
      <c r="E6" s="189" t="s">
        <v>3</v>
      </c>
      <c r="F6" s="188">
        <v>19</v>
      </c>
      <c r="G6" s="187"/>
    </row>
    <row r="7" spans="1:7" ht="16.5" customHeight="1" thickBot="1">
      <c r="A7" s="137">
        <v>4</v>
      </c>
      <c r="B7" s="59" t="s">
        <v>20</v>
      </c>
      <c r="C7" s="59" t="s">
        <v>21</v>
      </c>
      <c r="D7" s="59" t="s">
        <v>2</v>
      </c>
      <c r="E7" s="189" t="s">
        <v>3</v>
      </c>
      <c r="F7" s="188">
        <v>19</v>
      </c>
      <c r="G7" s="187"/>
    </row>
    <row r="8" spans="1:7" ht="15.75" customHeight="1" thickBot="1">
      <c r="A8" s="137">
        <v>5</v>
      </c>
      <c r="B8" s="59" t="s">
        <v>22</v>
      </c>
      <c r="C8" s="59" t="s">
        <v>23</v>
      </c>
      <c r="D8" s="59" t="s">
        <v>2</v>
      </c>
      <c r="E8" s="189" t="s">
        <v>3</v>
      </c>
      <c r="F8" s="188">
        <v>19</v>
      </c>
      <c r="G8" s="187"/>
    </row>
    <row r="9" spans="1:7" ht="16.5" customHeight="1" thickBot="1">
      <c r="A9" s="137">
        <v>6</v>
      </c>
      <c r="B9" s="59" t="s">
        <v>24</v>
      </c>
      <c r="C9" s="59" t="s">
        <v>25</v>
      </c>
      <c r="D9" s="59" t="s">
        <v>2</v>
      </c>
      <c r="E9" s="189" t="s">
        <v>3</v>
      </c>
      <c r="F9" s="188">
        <v>18</v>
      </c>
      <c r="G9" s="187"/>
    </row>
    <row r="10" spans="1:7" ht="22.5" customHeight="1" thickBot="1">
      <c r="A10" s="137">
        <v>7</v>
      </c>
      <c r="B10" s="57" t="s">
        <v>40</v>
      </c>
      <c r="C10" s="57" t="s">
        <v>41</v>
      </c>
      <c r="D10" s="57" t="s">
        <v>2</v>
      </c>
      <c r="E10" s="190" t="s">
        <v>3</v>
      </c>
      <c r="F10" s="188">
        <v>16</v>
      </c>
      <c r="G10" s="187"/>
    </row>
    <row r="11" spans="1:7" ht="22.5" customHeight="1" thickBot="1">
      <c r="A11" s="137">
        <v>8</v>
      </c>
      <c r="B11" s="59" t="s">
        <v>42</v>
      </c>
      <c r="C11" s="59" t="s">
        <v>43</v>
      </c>
      <c r="D11" s="59" t="s">
        <v>2</v>
      </c>
      <c r="E11" s="189" t="s">
        <v>3</v>
      </c>
      <c r="F11" s="188">
        <v>16</v>
      </c>
      <c r="G11" s="187"/>
    </row>
    <row r="12" spans="1:7" ht="22.5" customHeight="1" thickBot="1">
      <c r="A12" s="137">
        <v>9</v>
      </c>
      <c r="B12" s="57" t="s">
        <v>70</v>
      </c>
      <c r="C12" s="57" t="s">
        <v>71</v>
      </c>
      <c r="D12" s="57" t="s">
        <v>2</v>
      </c>
      <c r="E12" s="190" t="s">
        <v>3</v>
      </c>
      <c r="F12" s="188">
        <v>18</v>
      </c>
      <c r="G12" s="187"/>
    </row>
    <row r="13" spans="1:7" ht="22.5" customHeight="1" thickBot="1">
      <c r="A13" s="137">
        <v>10</v>
      </c>
      <c r="B13" s="59" t="s">
        <v>72</v>
      </c>
      <c r="C13" s="59" t="s">
        <v>73</v>
      </c>
      <c r="D13" s="59" t="s">
        <v>2</v>
      </c>
      <c r="E13" s="189" t="s">
        <v>3</v>
      </c>
      <c r="F13" s="188">
        <v>19</v>
      </c>
      <c r="G13" s="187"/>
    </row>
    <row r="14" spans="1:7" ht="22.5" customHeight="1" thickBot="1">
      <c r="A14" s="137">
        <v>11</v>
      </c>
      <c r="B14" s="57" t="s">
        <v>60</v>
      </c>
      <c r="C14" s="57" t="s">
        <v>61</v>
      </c>
      <c r="D14" s="57" t="s">
        <v>2</v>
      </c>
      <c r="E14" s="190" t="s">
        <v>3</v>
      </c>
      <c r="F14" s="188">
        <v>13</v>
      </c>
      <c r="G14" s="187"/>
    </row>
    <row r="15" spans="1:7" ht="22.5" customHeight="1" thickBot="1">
      <c r="A15" s="137">
        <v>12</v>
      </c>
      <c r="B15" s="57" t="s">
        <v>96</v>
      </c>
      <c r="C15" s="57" t="s">
        <v>97</v>
      </c>
      <c r="D15" s="57" t="s">
        <v>2</v>
      </c>
      <c r="E15" s="190" t="s">
        <v>3</v>
      </c>
      <c r="F15" s="188">
        <v>17</v>
      </c>
      <c r="G15" s="187"/>
    </row>
    <row r="16" spans="1:7" ht="22.5" customHeight="1" thickBot="1">
      <c r="A16" s="137">
        <v>13</v>
      </c>
      <c r="B16" s="59" t="s">
        <v>98</v>
      </c>
      <c r="C16" s="59" t="s">
        <v>99</v>
      </c>
      <c r="D16" s="59" t="s">
        <v>2</v>
      </c>
      <c r="E16" s="189" t="s">
        <v>3</v>
      </c>
      <c r="F16" s="188">
        <v>16</v>
      </c>
      <c r="G16" s="187"/>
    </row>
    <row r="17" spans="1:7" ht="22.5" customHeight="1" thickBot="1">
      <c r="A17" s="137">
        <v>14</v>
      </c>
      <c r="B17" s="57" t="s">
        <v>125</v>
      </c>
      <c r="C17" s="57" t="s">
        <v>126</v>
      </c>
      <c r="D17" s="57" t="s">
        <v>2</v>
      </c>
      <c r="E17" s="190" t="s">
        <v>3</v>
      </c>
      <c r="F17" s="188">
        <v>18</v>
      </c>
      <c r="G17" s="187"/>
    </row>
    <row r="18" spans="1:7" ht="22.5" customHeight="1" thickBot="1">
      <c r="A18" s="137">
        <v>15</v>
      </c>
      <c r="B18" s="59" t="s">
        <v>127</v>
      </c>
      <c r="C18" s="59" t="s">
        <v>128</v>
      </c>
      <c r="D18" s="59" t="s">
        <v>2</v>
      </c>
      <c r="E18" s="189" t="s">
        <v>3</v>
      </c>
      <c r="F18" s="188">
        <v>18</v>
      </c>
      <c r="G18" s="187"/>
    </row>
    <row r="19" spans="1:7" ht="22.5" customHeight="1" thickBot="1">
      <c r="A19" s="137">
        <v>16</v>
      </c>
      <c r="B19" s="59" t="s">
        <v>129</v>
      </c>
      <c r="C19" s="59" t="s">
        <v>130</v>
      </c>
      <c r="D19" s="59" t="s">
        <v>2</v>
      </c>
      <c r="E19" s="189" t="s">
        <v>3</v>
      </c>
      <c r="F19" s="188">
        <v>18</v>
      </c>
      <c r="G19" s="187"/>
    </row>
    <row r="20" spans="1:7" ht="22.5" customHeight="1" thickBot="1">
      <c r="A20" s="137">
        <v>17</v>
      </c>
      <c r="B20" s="59" t="s">
        <v>131</v>
      </c>
      <c r="C20" s="59" t="s">
        <v>132</v>
      </c>
      <c r="D20" s="59" t="s">
        <v>2</v>
      </c>
      <c r="E20" s="189" t="s">
        <v>3</v>
      </c>
      <c r="F20" s="188">
        <v>16</v>
      </c>
      <c r="G20" s="187"/>
    </row>
    <row r="21" spans="1:7" ht="22.5" customHeight="1" thickBot="1">
      <c r="A21" s="137">
        <v>18</v>
      </c>
      <c r="B21" s="57" t="s">
        <v>150</v>
      </c>
      <c r="C21" s="57" t="s">
        <v>151</v>
      </c>
      <c r="D21" s="57" t="s">
        <v>2</v>
      </c>
      <c r="E21" s="190" t="s">
        <v>3</v>
      </c>
      <c r="F21" s="188">
        <v>12</v>
      </c>
      <c r="G21" s="187"/>
    </row>
    <row r="22" spans="1:7" ht="22.5" customHeight="1" thickBot="1">
      <c r="A22" s="137">
        <v>19</v>
      </c>
      <c r="B22" s="59" t="s">
        <v>152</v>
      </c>
      <c r="C22" s="59" t="s">
        <v>153</v>
      </c>
      <c r="D22" s="59" t="s">
        <v>2</v>
      </c>
      <c r="E22" s="189" t="s">
        <v>3</v>
      </c>
      <c r="F22" s="188">
        <v>13</v>
      </c>
      <c r="G22" s="187"/>
    </row>
    <row r="23" spans="1:7" ht="22.5" customHeight="1" thickBot="1">
      <c r="A23" s="137">
        <v>20</v>
      </c>
      <c r="B23" s="59" t="s">
        <v>154</v>
      </c>
      <c r="C23" s="59" t="s">
        <v>155</v>
      </c>
      <c r="D23" s="59" t="s">
        <v>2</v>
      </c>
      <c r="E23" s="189" t="s">
        <v>3</v>
      </c>
      <c r="F23" s="188">
        <v>14</v>
      </c>
      <c r="G23" s="187"/>
    </row>
    <row r="24" spans="1:7" ht="18.75" customHeight="1">
      <c r="A24" s="137">
        <v>21</v>
      </c>
      <c r="B24" s="113" t="s">
        <v>229</v>
      </c>
      <c r="C24" s="64" t="s">
        <v>175</v>
      </c>
      <c r="D24" s="64" t="s">
        <v>2</v>
      </c>
      <c r="E24" s="173" t="s">
        <v>3</v>
      </c>
      <c r="F24" s="64">
        <v>12</v>
      </c>
      <c r="G24" s="187"/>
    </row>
    <row r="25" spans="1:7" ht="22.5" customHeight="1" thickBot="1">
      <c r="A25" s="167">
        <v>22</v>
      </c>
      <c r="B25" s="162" t="s">
        <v>4</v>
      </c>
      <c r="C25" s="66">
        <v>42574</v>
      </c>
      <c r="D25" s="162" t="s">
        <v>2</v>
      </c>
      <c r="E25" s="191" t="s">
        <v>3</v>
      </c>
      <c r="F25" s="192">
        <v>28</v>
      </c>
    </row>
    <row r="26" spans="1:7" ht="22.5" customHeight="1" thickBot="1">
      <c r="A26" s="137">
        <v>23</v>
      </c>
      <c r="B26" s="162" t="s">
        <v>5</v>
      </c>
      <c r="C26" s="66">
        <v>42575</v>
      </c>
      <c r="D26" s="162" t="s">
        <v>2</v>
      </c>
      <c r="E26" s="191" t="s">
        <v>3</v>
      </c>
      <c r="F26" s="192">
        <v>31</v>
      </c>
    </row>
    <row r="27" spans="1:7" ht="22.5" customHeight="1" thickBot="1">
      <c r="A27" s="137">
        <v>24</v>
      </c>
      <c r="B27" s="162" t="s">
        <v>6</v>
      </c>
      <c r="C27" s="66">
        <v>42576</v>
      </c>
      <c r="D27" s="162" t="s">
        <v>2</v>
      </c>
      <c r="E27" s="191" t="s">
        <v>3</v>
      </c>
      <c r="F27" s="193">
        <v>24</v>
      </c>
    </row>
    <row r="28" spans="1:7" ht="22.5" customHeight="1" thickBot="1">
      <c r="A28" s="137"/>
      <c r="B28" s="162"/>
      <c r="C28" s="66"/>
      <c r="D28" s="162"/>
      <c r="E28" s="191"/>
      <c r="F28" s="193">
        <f>SUM(F4:F27)</f>
        <v>432</v>
      </c>
    </row>
    <row r="29" spans="1:7">
      <c r="B29" s="288"/>
      <c r="C29" s="288"/>
      <c r="D29" s="288"/>
      <c r="E29" s="288"/>
      <c r="F29" s="288"/>
    </row>
    <row r="30" spans="1:7">
      <c r="B30" s="288"/>
      <c r="C30" s="288"/>
      <c r="D30" s="288"/>
      <c r="E30" s="288"/>
      <c r="F30" s="288"/>
    </row>
  </sheetData>
  <mergeCells count="2">
    <mergeCell ref="B29:F30"/>
    <mergeCell ref="B2:F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2:G28"/>
  <sheetViews>
    <sheetView workbookViewId="0">
      <selection activeCell="F27" sqref="F27"/>
    </sheetView>
  </sheetViews>
  <sheetFormatPr defaultRowHeight="15"/>
  <cols>
    <col min="2" max="2" width="29" customWidth="1"/>
    <col min="3" max="3" width="28.85546875" customWidth="1"/>
    <col min="4" max="4" width="27" customWidth="1"/>
    <col min="5" max="5" width="21" customWidth="1"/>
    <col min="6" max="6" width="10.140625" customWidth="1"/>
  </cols>
  <sheetData>
    <row r="2" spans="1:7">
      <c r="B2" s="261" t="s">
        <v>233</v>
      </c>
      <c r="C2" s="262"/>
      <c r="D2" s="262"/>
      <c r="E2" s="262"/>
      <c r="F2" s="262"/>
    </row>
    <row r="4" spans="1:7" ht="18" customHeight="1">
      <c r="A4" s="137">
        <v>1</v>
      </c>
      <c r="B4" s="64" t="s">
        <v>7</v>
      </c>
      <c r="C4" s="64" t="s">
        <v>8</v>
      </c>
      <c r="D4" s="64" t="s">
        <v>9</v>
      </c>
      <c r="E4" s="173" t="s">
        <v>3</v>
      </c>
      <c r="F4" s="188">
        <v>19</v>
      </c>
      <c r="G4" s="187"/>
    </row>
    <row r="5" spans="1:7" ht="16.5" customHeight="1" thickBot="1">
      <c r="A5" s="167">
        <v>2</v>
      </c>
      <c r="B5" s="59" t="s">
        <v>10</v>
      </c>
      <c r="C5" s="59" t="s">
        <v>11</v>
      </c>
      <c r="D5" s="59" t="s">
        <v>12</v>
      </c>
      <c r="E5" s="189" t="s">
        <v>3</v>
      </c>
      <c r="F5" s="188">
        <v>19</v>
      </c>
      <c r="G5" s="187"/>
    </row>
    <row r="6" spans="1:7" ht="17.25" customHeight="1" thickBot="1">
      <c r="A6" s="137">
        <v>3</v>
      </c>
      <c r="B6" s="59" t="s">
        <v>26</v>
      </c>
      <c r="C6" s="59" t="s">
        <v>17</v>
      </c>
      <c r="D6" s="59" t="s">
        <v>12</v>
      </c>
      <c r="E6" s="189" t="s">
        <v>3</v>
      </c>
      <c r="F6" s="188">
        <v>17</v>
      </c>
      <c r="G6" s="187"/>
    </row>
    <row r="7" spans="1:7" ht="18.75" customHeight="1" thickBot="1">
      <c r="A7" s="137">
        <v>4</v>
      </c>
      <c r="B7" s="59" t="s">
        <v>27</v>
      </c>
      <c r="C7" s="59" t="s">
        <v>19</v>
      </c>
      <c r="D7" s="59" t="s">
        <v>12</v>
      </c>
      <c r="E7" s="189" t="s">
        <v>3</v>
      </c>
      <c r="F7" s="188">
        <v>19</v>
      </c>
      <c r="G7" s="187"/>
    </row>
    <row r="8" spans="1:7" ht="15.75" customHeight="1" thickBot="1">
      <c r="A8" s="137">
        <v>5</v>
      </c>
      <c r="B8" s="59" t="s">
        <v>28</v>
      </c>
      <c r="C8" s="59" t="s">
        <v>21</v>
      </c>
      <c r="D8" s="59" t="s">
        <v>12</v>
      </c>
      <c r="E8" s="189" t="s">
        <v>3</v>
      </c>
      <c r="F8" s="188">
        <v>18</v>
      </c>
      <c r="G8" s="187"/>
    </row>
    <row r="9" spans="1:7" ht="15.75" customHeight="1" thickBot="1">
      <c r="A9" s="137">
        <v>6</v>
      </c>
      <c r="B9" s="59" t="s">
        <v>29</v>
      </c>
      <c r="C9" s="59" t="s">
        <v>23</v>
      </c>
      <c r="D9" s="59" t="s">
        <v>12</v>
      </c>
      <c r="E9" s="189" t="s">
        <v>3</v>
      </c>
      <c r="F9" s="188">
        <v>18</v>
      </c>
      <c r="G9" s="187"/>
    </row>
    <row r="10" spans="1:7" ht="18" customHeight="1" thickBot="1">
      <c r="A10" s="137">
        <v>7</v>
      </c>
      <c r="B10" s="59" t="s">
        <v>30</v>
      </c>
      <c r="C10" s="59" t="s">
        <v>25</v>
      </c>
      <c r="D10" s="59" t="s">
        <v>12</v>
      </c>
      <c r="E10" s="189" t="s">
        <v>3</v>
      </c>
      <c r="F10" s="188">
        <v>19</v>
      </c>
      <c r="G10" s="187"/>
    </row>
    <row r="11" spans="1:7" ht="22.5" customHeight="1" thickBot="1">
      <c r="A11" s="137">
        <v>8</v>
      </c>
      <c r="B11" s="59" t="s">
        <v>44</v>
      </c>
      <c r="C11" s="59" t="s">
        <v>41</v>
      </c>
      <c r="D11" s="59" t="s">
        <v>9</v>
      </c>
      <c r="E11" s="189" t="s">
        <v>3</v>
      </c>
      <c r="F11" s="188">
        <v>17</v>
      </c>
      <c r="G11" s="187"/>
    </row>
    <row r="12" spans="1:7" ht="22.5" customHeight="1" thickBot="1">
      <c r="A12" s="137">
        <v>9</v>
      </c>
      <c r="B12" s="59" t="s">
        <v>45</v>
      </c>
      <c r="C12" s="59" t="s">
        <v>43</v>
      </c>
      <c r="D12" s="59" t="s">
        <v>9</v>
      </c>
      <c r="E12" s="189" t="s">
        <v>3</v>
      </c>
      <c r="F12" s="188">
        <v>19</v>
      </c>
      <c r="G12" s="187"/>
    </row>
    <row r="13" spans="1:7" ht="22.5" customHeight="1" thickBot="1">
      <c r="A13" s="137">
        <v>10</v>
      </c>
      <c r="B13" s="59" t="s">
        <v>74</v>
      </c>
      <c r="C13" s="59" t="s">
        <v>71</v>
      </c>
      <c r="D13" s="59" t="s">
        <v>9</v>
      </c>
      <c r="E13" s="189" t="s">
        <v>3</v>
      </c>
      <c r="F13" s="188">
        <v>18</v>
      </c>
      <c r="G13" s="187"/>
    </row>
    <row r="14" spans="1:7" ht="22.5" customHeight="1" thickBot="1">
      <c r="A14" s="137">
        <v>11</v>
      </c>
      <c r="B14" s="59" t="s">
        <v>75</v>
      </c>
      <c r="C14" s="59" t="s">
        <v>73</v>
      </c>
      <c r="D14" s="59" t="s">
        <v>9</v>
      </c>
      <c r="E14" s="189" t="s">
        <v>3</v>
      </c>
      <c r="F14" s="188">
        <v>19</v>
      </c>
      <c r="G14" s="187"/>
    </row>
    <row r="15" spans="1:7" ht="22.5" customHeight="1" thickBot="1">
      <c r="A15" s="137">
        <v>12</v>
      </c>
      <c r="B15" s="59" t="s">
        <v>62</v>
      </c>
      <c r="C15" s="59" t="s">
        <v>61</v>
      </c>
      <c r="D15" s="59" t="s">
        <v>9</v>
      </c>
      <c r="E15" s="189" t="s">
        <v>3</v>
      </c>
      <c r="F15" s="188">
        <v>18</v>
      </c>
      <c r="G15" s="187"/>
    </row>
    <row r="16" spans="1:7" ht="22.5" customHeight="1" thickBot="1">
      <c r="A16" s="137">
        <v>13</v>
      </c>
      <c r="B16" s="59" t="s">
        <v>100</v>
      </c>
      <c r="C16" s="59" t="s">
        <v>97</v>
      </c>
      <c r="D16" s="59" t="s">
        <v>9</v>
      </c>
      <c r="E16" s="189" t="s">
        <v>3</v>
      </c>
      <c r="F16" s="188">
        <v>16</v>
      </c>
      <c r="G16" s="187"/>
    </row>
    <row r="17" spans="1:7" ht="22.5" customHeight="1" thickBot="1">
      <c r="A17" s="137">
        <v>14</v>
      </c>
      <c r="B17" s="59" t="s">
        <v>101</v>
      </c>
      <c r="C17" s="59" t="s">
        <v>99</v>
      </c>
      <c r="D17" s="59" t="s">
        <v>9</v>
      </c>
      <c r="E17" s="189" t="s">
        <v>3</v>
      </c>
      <c r="F17" s="188">
        <v>14</v>
      </c>
      <c r="G17" s="187"/>
    </row>
    <row r="18" spans="1:7" ht="22.5" customHeight="1">
      <c r="A18" s="137">
        <v>15</v>
      </c>
      <c r="B18" s="112" t="s">
        <v>133</v>
      </c>
      <c r="C18" s="62" t="s">
        <v>225</v>
      </c>
      <c r="D18" s="61" t="s">
        <v>12</v>
      </c>
      <c r="E18" s="194" t="s">
        <v>3</v>
      </c>
      <c r="F18" s="188">
        <v>13</v>
      </c>
      <c r="G18" s="187"/>
    </row>
    <row r="19" spans="1:7" ht="22.5" customHeight="1" thickBot="1">
      <c r="A19" s="137">
        <v>16</v>
      </c>
      <c r="B19" s="59" t="s">
        <v>135</v>
      </c>
      <c r="C19" s="59" t="s">
        <v>126</v>
      </c>
      <c r="D19" s="59" t="s">
        <v>12</v>
      </c>
      <c r="E19" s="189" t="s">
        <v>3</v>
      </c>
      <c r="F19" s="188">
        <v>16</v>
      </c>
      <c r="G19" s="187"/>
    </row>
    <row r="20" spans="1:7" ht="22.5" customHeight="1" thickBot="1">
      <c r="A20" s="137">
        <v>17</v>
      </c>
      <c r="B20" s="59" t="s">
        <v>136</v>
      </c>
      <c r="C20" s="59" t="s">
        <v>128</v>
      </c>
      <c r="D20" s="59" t="s">
        <v>12</v>
      </c>
      <c r="E20" s="189" t="s">
        <v>3</v>
      </c>
      <c r="F20" s="188">
        <v>17</v>
      </c>
      <c r="G20" s="187"/>
    </row>
    <row r="21" spans="1:7" ht="22.5" customHeight="1" thickBot="1">
      <c r="A21" s="137">
        <v>18</v>
      </c>
      <c r="B21" s="59" t="s">
        <v>137</v>
      </c>
      <c r="C21" s="59" t="s">
        <v>130</v>
      </c>
      <c r="D21" s="59" t="s">
        <v>12</v>
      </c>
      <c r="E21" s="189" t="s">
        <v>3</v>
      </c>
      <c r="F21" s="188">
        <v>13</v>
      </c>
      <c r="G21" s="187"/>
    </row>
    <row r="22" spans="1:7" ht="22.5" customHeight="1" thickBot="1">
      <c r="A22" s="137">
        <v>19</v>
      </c>
      <c r="B22" s="59" t="s">
        <v>138</v>
      </c>
      <c r="C22" s="59" t="s">
        <v>132</v>
      </c>
      <c r="D22" s="59" t="s">
        <v>12</v>
      </c>
      <c r="E22" s="189" t="s">
        <v>3</v>
      </c>
      <c r="F22" s="188">
        <v>13</v>
      </c>
      <c r="G22" s="187"/>
    </row>
    <row r="23" spans="1:7" ht="22.5" customHeight="1" thickBot="1">
      <c r="A23" s="137">
        <v>20</v>
      </c>
      <c r="B23" s="59" t="s">
        <v>156</v>
      </c>
      <c r="C23" s="59" t="s">
        <v>151</v>
      </c>
      <c r="D23" s="59" t="s">
        <v>9</v>
      </c>
      <c r="E23" s="189" t="s">
        <v>3</v>
      </c>
      <c r="F23" s="188">
        <v>11</v>
      </c>
      <c r="G23" s="187"/>
    </row>
    <row r="24" spans="1:7" ht="22.5" customHeight="1" thickBot="1">
      <c r="A24" s="137">
        <v>21</v>
      </c>
      <c r="B24" s="59" t="s">
        <v>157</v>
      </c>
      <c r="C24" s="59" t="s">
        <v>153</v>
      </c>
      <c r="D24" s="59" t="s">
        <v>12</v>
      </c>
      <c r="E24" s="189" t="s">
        <v>3</v>
      </c>
      <c r="F24" s="188">
        <v>8</v>
      </c>
      <c r="G24" s="187"/>
    </row>
    <row r="25" spans="1:7" ht="18.75" customHeight="1" thickBot="1">
      <c r="A25" s="137">
        <v>22</v>
      </c>
      <c r="B25" s="59" t="s">
        <v>158</v>
      </c>
      <c r="C25" s="59" t="s">
        <v>155</v>
      </c>
      <c r="D25" s="59" t="s">
        <v>12</v>
      </c>
      <c r="E25" s="189" t="s">
        <v>3</v>
      </c>
      <c r="F25" s="188">
        <v>11</v>
      </c>
      <c r="G25" s="187"/>
    </row>
    <row r="26" spans="1:7" ht="17.25" customHeight="1">
      <c r="A26" s="137">
        <v>23</v>
      </c>
      <c r="B26" s="113" t="s">
        <v>176</v>
      </c>
      <c r="C26" s="64" t="s">
        <v>175</v>
      </c>
      <c r="D26" s="64" t="s">
        <v>12</v>
      </c>
      <c r="E26" s="173" t="s">
        <v>3</v>
      </c>
      <c r="F26" s="65">
        <v>11</v>
      </c>
      <c r="G26" s="187"/>
    </row>
    <row r="27" spans="1:7" ht="17.25" customHeight="1">
      <c r="A27" s="137"/>
      <c r="B27" s="64"/>
      <c r="C27" s="64"/>
      <c r="D27" s="64"/>
      <c r="E27" s="64"/>
      <c r="F27" s="65">
        <f>SUM(F4:F26)</f>
        <v>363</v>
      </c>
      <c r="G27" s="176"/>
    </row>
    <row r="28" spans="1:7" ht="17.25" customHeight="1">
      <c r="A28" s="167"/>
      <c r="B28" s="175"/>
      <c r="C28" s="175"/>
      <c r="D28" s="175"/>
      <c r="E28" s="175"/>
      <c r="F28" s="176"/>
      <c r="G28" s="176"/>
    </row>
  </sheetData>
  <mergeCells count="1">
    <mergeCell ref="B2:F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3:O56"/>
  <sheetViews>
    <sheetView workbookViewId="0">
      <selection activeCell="H58" sqref="H58"/>
    </sheetView>
  </sheetViews>
  <sheetFormatPr defaultRowHeight="15"/>
  <cols>
    <col min="2" max="2" width="21.85546875" customWidth="1"/>
  </cols>
  <sheetData>
    <row r="3" spans="1:8">
      <c r="B3" s="165" t="s">
        <v>267</v>
      </c>
      <c r="C3" s="262" t="s">
        <v>270</v>
      </c>
      <c r="D3" s="262"/>
      <c r="E3" s="262" t="s">
        <v>271</v>
      </c>
      <c r="F3" s="262"/>
      <c r="G3" s="262" t="s">
        <v>272</v>
      </c>
      <c r="H3" s="262"/>
    </row>
    <row r="4" spans="1:8">
      <c r="C4" t="s">
        <v>268</v>
      </c>
      <c r="D4" t="s">
        <v>269</v>
      </c>
      <c r="E4" t="s">
        <v>268</v>
      </c>
      <c r="F4" t="s">
        <v>269</v>
      </c>
      <c r="G4" t="s">
        <v>268</v>
      </c>
      <c r="H4" t="s">
        <v>269</v>
      </c>
    </row>
    <row r="5" spans="1:8" ht="33" customHeight="1">
      <c r="A5" s="197">
        <v>1</v>
      </c>
      <c r="B5" s="195" t="s">
        <v>275</v>
      </c>
      <c r="C5" s="197">
        <v>74</v>
      </c>
      <c r="D5" s="197">
        <v>56</v>
      </c>
      <c r="E5" s="197">
        <v>73</v>
      </c>
      <c r="F5" s="197">
        <v>56</v>
      </c>
      <c r="G5" s="197">
        <f>E5/C5*100</f>
        <v>98.648648648648646</v>
      </c>
      <c r="H5" s="197">
        <f>F5/D5*100</f>
        <v>100</v>
      </c>
    </row>
    <row r="6" spans="1:8">
      <c r="A6" s="197">
        <v>2</v>
      </c>
      <c r="B6" s="196" t="s">
        <v>273</v>
      </c>
      <c r="C6" s="197">
        <v>111</v>
      </c>
      <c r="D6" s="197">
        <v>97</v>
      </c>
      <c r="E6" s="197">
        <v>111</v>
      </c>
      <c r="F6" s="197">
        <v>84</v>
      </c>
      <c r="G6" s="197">
        <f t="shared" ref="G6:G11" si="0">E6/C6*100</f>
        <v>100</v>
      </c>
      <c r="H6" s="197">
        <f>F6/D6*100</f>
        <v>86.597938144329902</v>
      </c>
    </row>
    <row r="7" spans="1:8">
      <c r="A7" s="197">
        <v>3</v>
      </c>
      <c r="B7" s="196" t="s">
        <v>274</v>
      </c>
      <c r="C7" s="197"/>
      <c r="D7" s="197">
        <v>47</v>
      </c>
      <c r="E7" s="197"/>
      <c r="F7" s="197">
        <v>47</v>
      </c>
      <c r="G7" s="197"/>
      <c r="H7" s="197">
        <f t="shared" ref="H7:H13" si="1">F7/D7*100</f>
        <v>100</v>
      </c>
    </row>
    <row r="8" spans="1:8" ht="45">
      <c r="A8" s="197">
        <v>4</v>
      </c>
      <c r="B8" s="196" t="s">
        <v>277</v>
      </c>
      <c r="C8" s="197">
        <v>129</v>
      </c>
      <c r="D8" s="197">
        <v>94</v>
      </c>
      <c r="E8" s="197">
        <v>124</v>
      </c>
      <c r="F8" s="197">
        <v>93</v>
      </c>
      <c r="G8" s="197">
        <f t="shared" si="0"/>
        <v>96.124031007751938</v>
      </c>
      <c r="H8" s="197">
        <f t="shared" si="1"/>
        <v>98.936170212765958</v>
      </c>
    </row>
    <row r="9" spans="1:8">
      <c r="A9" s="197">
        <v>5</v>
      </c>
      <c r="B9" s="196" t="s">
        <v>276</v>
      </c>
      <c r="C9" s="197">
        <v>99</v>
      </c>
      <c r="D9" s="197">
        <v>70</v>
      </c>
      <c r="E9" s="197">
        <v>98</v>
      </c>
      <c r="F9" s="197">
        <v>56</v>
      </c>
      <c r="G9" s="197">
        <f t="shared" si="0"/>
        <v>98.98989898989899</v>
      </c>
      <c r="H9" s="197">
        <f t="shared" si="1"/>
        <v>80</v>
      </c>
    </row>
    <row r="10" spans="1:8" ht="30">
      <c r="A10" s="197">
        <v>6</v>
      </c>
      <c r="B10" s="196" t="s">
        <v>278</v>
      </c>
      <c r="C10" s="197">
        <v>92</v>
      </c>
      <c r="D10" s="197">
        <v>86</v>
      </c>
      <c r="E10" s="197">
        <v>83</v>
      </c>
      <c r="F10" s="197">
        <v>74</v>
      </c>
      <c r="G10" s="197">
        <f t="shared" si="0"/>
        <v>90.217391304347828</v>
      </c>
      <c r="H10" s="197">
        <f t="shared" si="1"/>
        <v>86.04651162790698</v>
      </c>
    </row>
    <row r="11" spans="1:8" ht="30">
      <c r="A11" s="197">
        <v>7</v>
      </c>
      <c r="B11" s="198" t="s">
        <v>279</v>
      </c>
      <c r="C11" s="197">
        <v>191</v>
      </c>
      <c r="D11" s="197">
        <v>171</v>
      </c>
      <c r="E11" s="197">
        <v>182</v>
      </c>
      <c r="F11" s="197">
        <v>164</v>
      </c>
      <c r="G11" s="197">
        <f t="shared" si="0"/>
        <v>95.287958115183244</v>
      </c>
      <c r="H11" s="197">
        <f t="shared" si="1"/>
        <v>95.906432748538009</v>
      </c>
    </row>
    <row r="12" spans="1:8">
      <c r="A12" s="197">
        <v>8</v>
      </c>
      <c r="B12" s="196" t="s">
        <v>280</v>
      </c>
      <c r="C12" s="197"/>
      <c r="D12" s="197"/>
      <c r="E12" s="197"/>
      <c r="F12" s="197"/>
      <c r="G12" s="197"/>
      <c r="H12" s="197"/>
    </row>
    <row r="13" spans="1:8">
      <c r="A13" s="197">
        <v>9</v>
      </c>
      <c r="B13" s="196" t="s">
        <v>281</v>
      </c>
      <c r="C13" s="197"/>
      <c r="D13" s="197">
        <v>117</v>
      </c>
      <c r="E13" s="197"/>
      <c r="F13" s="197">
        <v>117</v>
      </c>
      <c r="G13" s="197"/>
      <c r="H13" s="197">
        <f t="shared" si="1"/>
        <v>100</v>
      </c>
    </row>
    <row r="14" spans="1:8">
      <c r="A14" s="197"/>
      <c r="B14" s="196"/>
      <c r="C14" s="197"/>
      <c r="D14" s="197"/>
      <c r="E14" s="197"/>
      <c r="F14" s="197"/>
      <c r="G14" s="197">
        <f>SUM(G5:G11)/6</f>
        <v>96.544654677638434</v>
      </c>
      <c r="H14" s="197">
        <f>SUM(H5:H13)/8</f>
        <v>93.435881591692606</v>
      </c>
    </row>
    <row r="15" spans="1:8">
      <c r="A15" s="197"/>
      <c r="B15" s="196"/>
      <c r="C15" s="197"/>
      <c r="D15" s="197"/>
      <c r="E15" s="197"/>
      <c r="F15" s="197"/>
      <c r="G15" s="197"/>
      <c r="H15" s="197"/>
    </row>
    <row r="16" spans="1:8">
      <c r="A16" s="197"/>
      <c r="B16" s="196"/>
      <c r="C16" s="197"/>
      <c r="D16" s="197"/>
      <c r="E16" s="197"/>
      <c r="F16" s="197"/>
      <c r="G16" s="197"/>
      <c r="H16" s="197"/>
    </row>
    <row r="17" spans="1:14">
      <c r="A17" s="197"/>
      <c r="B17" s="196"/>
    </row>
    <row r="18" spans="1:14">
      <c r="A18" s="197"/>
      <c r="B18" s="196"/>
    </row>
    <row r="19" spans="1:14">
      <c r="B19" s="196"/>
    </row>
    <row r="30" spans="1:14">
      <c r="A30">
        <v>22</v>
      </c>
      <c r="B30">
        <v>19</v>
      </c>
      <c r="C30">
        <v>16</v>
      </c>
      <c r="D30">
        <v>17</v>
      </c>
      <c r="E30">
        <v>16</v>
      </c>
      <c r="F30">
        <v>24</v>
      </c>
      <c r="G30">
        <v>22</v>
      </c>
      <c r="H30">
        <f>SUM(A30:G30)</f>
        <v>136</v>
      </c>
    </row>
    <row r="32" spans="1:14">
      <c r="L32">
        <v>31</v>
      </c>
      <c r="M32">
        <v>31</v>
      </c>
      <c r="N32">
        <v>31</v>
      </c>
    </row>
    <row r="33" spans="5:15">
      <c r="L33">
        <v>15</v>
      </c>
      <c r="M33">
        <v>7</v>
      </c>
      <c r="N33">
        <v>97</v>
      </c>
      <c r="O33">
        <v>136</v>
      </c>
    </row>
    <row r="34" spans="5:15">
      <c r="L34">
        <v>2</v>
      </c>
      <c r="M34">
        <v>20</v>
      </c>
      <c r="N34">
        <v>35</v>
      </c>
      <c r="O34">
        <v>225</v>
      </c>
    </row>
    <row r="35" spans="5:15">
      <c r="L35">
        <v>10</v>
      </c>
      <c r="M35">
        <v>29</v>
      </c>
      <c r="N35">
        <v>54</v>
      </c>
      <c r="O35">
        <f>SUM(O33:O34)</f>
        <v>361</v>
      </c>
    </row>
    <row r="36" spans="5:15">
      <c r="L36">
        <v>31</v>
      </c>
      <c r="M36">
        <v>2</v>
      </c>
      <c r="N36">
        <v>35</v>
      </c>
    </row>
    <row r="37" spans="5:15">
      <c r="L37">
        <v>21</v>
      </c>
      <c r="M37">
        <v>5</v>
      </c>
      <c r="N37">
        <v>58</v>
      </c>
    </row>
    <row r="38" spans="5:15">
      <c r="L38">
        <f>SUM(L32:L37)</f>
        <v>110</v>
      </c>
      <c r="M38">
        <f>SUM(M32:M37)</f>
        <v>94</v>
      </c>
      <c r="N38">
        <v>25</v>
      </c>
    </row>
    <row r="39" spans="5:15">
      <c r="N39">
        <f>SUM(N32:N38)</f>
        <v>335</v>
      </c>
    </row>
    <row r="40" spans="5:15" ht="15.75" thickBot="1"/>
    <row r="41" spans="5:15">
      <c r="E41" s="289">
        <v>345</v>
      </c>
      <c r="F41" s="196">
        <v>345</v>
      </c>
      <c r="K41">
        <v>2</v>
      </c>
    </row>
    <row r="42" spans="5:15" ht="15.75" thickBot="1">
      <c r="E42" s="290"/>
      <c r="F42" s="196">
        <v>28</v>
      </c>
      <c r="K42">
        <v>40</v>
      </c>
    </row>
    <row r="43" spans="5:15">
      <c r="E43" s="289">
        <v>28</v>
      </c>
      <c r="F43" s="196">
        <v>474</v>
      </c>
      <c r="K43">
        <v>2</v>
      </c>
    </row>
    <row r="44" spans="5:15" ht="15.75" thickBot="1">
      <c r="E44" s="290"/>
      <c r="F44" s="196">
        <v>341</v>
      </c>
      <c r="K44">
        <v>2</v>
      </c>
    </row>
    <row r="45" spans="5:15">
      <c r="E45" s="289">
        <v>474</v>
      </c>
      <c r="F45" s="196">
        <v>129</v>
      </c>
      <c r="K45">
        <v>1</v>
      </c>
    </row>
    <row r="46" spans="5:15" ht="15.75" thickBot="1">
      <c r="E46" s="290"/>
      <c r="F46" s="196">
        <v>12</v>
      </c>
      <c r="K46">
        <v>1</v>
      </c>
    </row>
    <row r="47" spans="5:15">
      <c r="E47" s="289">
        <v>341</v>
      </c>
      <c r="F47" s="196">
        <v>89</v>
      </c>
      <c r="G47">
        <v>14</v>
      </c>
      <c r="K47">
        <v>2</v>
      </c>
    </row>
    <row r="48" spans="5:15" ht="15.75" thickBot="1">
      <c r="E48" s="291"/>
      <c r="F48" s="196">
        <f>SUM(F41:F47)</f>
        <v>1418</v>
      </c>
      <c r="G48" s="199">
        <v>1167</v>
      </c>
      <c r="K48">
        <v>2</v>
      </c>
      <c r="N48">
        <v>56</v>
      </c>
    </row>
    <row r="49" spans="5:14">
      <c r="E49">
        <v>29</v>
      </c>
      <c r="F49" s="196">
        <f>G53</f>
        <v>0</v>
      </c>
      <c r="G49">
        <v>14</v>
      </c>
      <c r="K49">
        <v>3</v>
      </c>
      <c r="N49">
        <v>96</v>
      </c>
    </row>
    <row r="50" spans="5:14">
      <c r="E50">
        <v>12</v>
      </c>
      <c r="F50" s="220">
        <v>1418</v>
      </c>
      <c r="K50">
        <v>8</v>
      </c>
      <c r="N50">
        <f>SUM(N48:N49)</f>
        <v>152</v>
      </c>
    </row>
    <row r="51" spans="5:14">
      <c r="E51">
        <v>89</v>
      </c>
      <c r="F51" s="220">
        <v>1167</v>
      </c>
      <c r="K51">
        <v>6</v>
      </c>
    </row>
    <row r="52" spans="5:14">
      <c r="E52">
        <f>SUM(E41:E51)</f>
        <v>1318</v>
      </c>
      <c r="F52">
        <f>F50-F51</f>
        <v>251</v>
      </c>
      <c r="K52">
        <v>20</v>
      </c>
    </row>
    <row r="53" spans="5:14">
      <c r="K53">
        <v>1</v>
      </c>
    </row>
    <row r="54" spans="5:14">
      <c r="K54">
        <v>1</v>
      </c>
    </row>
    <row r="55" spans="5:14">
      <c r="K55">
        <v>5</v>
      </c>
    </row>
    <row r="56" spans="5:14">
      <c r="K56">
        <f>SUM(K41:K55)</f>
        <v>96</v>
      </c>
    </row>
  </sheetData>
  <mergeCells count="7">
    <mergeCell ref="E45:E46"/>
    <mergeCell ref="E47:E48"/>
    <mergeCell ref="C3:D3"/>
    <mergeCell ref="E3:F3"/>
    <mergeCell ref="G3:H3"/>
    <mergeCell ref="E41:E42"/>
    <mergeCell ref="E43:E4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2:F51"/>
  <sheetViews>
    <sheetView topLeftCell="A19" workbookViewId="0">
      <selection activeCell="I34" sqref="I34"/>
    </sheetView>
  </sheetViews>
  <sheetFormatPr defaultRowHeight="15"/>
  <cols>
    <col min="2" max="2" width="29" customWidth="1"/>
    <col min="3" max="3" width="28.85546875" customWidth="1"/>
    <col min="4" max="4" width="27" customWidth="1"/>
    <col min="5" max="5" width="21" customWidth="1"/>
    <col min="6" max="6" width="10.140625" customWidth="1"/>
  </cols>
  <sheetData>
    <row r="2" spans="1:6">
      <c r="B2" s="261" t="s">
        <v>233</v>
      </c>
      <c r="C2" s="262"/>
      <c r="D2" s="262"/>
      <c r="E2" s="262"/>
      <c r="F2" s="262"/>
    </row>
    <row r="4" spans="1:6">
      <c r="A4" s="254"/>
      <c r="B4" s="292" t="s">
        <v>33</v>
      </c>
      <c r="C4" s="294" t="s">
        <v>282</v>
      </c>
      <c r="D4" s="292" t="s">
        <v>36</v>
      </c>
      <c r="E4" s="292" t="s">
        <v>37</v>
      </c>
      <c r="F4" s="293">
        <v>1</v>
      </c>
    </row>
    <row r="5" spans="1:6">
      <c r="A5" s="255"/>
      <c r="B5" s="292"/>
      <c r="C5" s="295"/>
      <c r="D5" s="292"/>
      <c r="E5" s="292"/>
      <c r="F5" s="293"/>
    </row>
    <row r="6" spans="1:6">
      <c r="A6" s="254"/>
      <c r="B6" s="272" t="s">
        <v>38</v>
      </c>
      <c r="C6" s="184" t="s">
        <v>34</v>
      </c>
      <c r="D6" s="273" t="s">
        <v>36</v>
      </c>
      <c r="E6" s="273" t="s">
        <v>37</v>
      </c>
      <c r="F6" s="274">
        <v>1</v>
      </c>
    </row>
    <row r="7" spans="1:6">
      <c r="A7" s="255"/>
      <c r="B7" s="272"/>
      <c r="C7" s="184" t="s">
        <v>39</v>
      </c>
      <c r="D7" s="273"/>
      <c r="E7" s="273"/>
      <c r="F7" s="274"/>
    </row>
    <row r="8" spans="1:6">
      <c r="A8" s="254"/>
      <c r="B8" s="272" t="s">
        <v>52</v>
      </c>
      <c r="C8" s="184" t="s">
        <v>53</v>
      </c>
      <c r="D8" s="273" t="s">
        <v>36</v>
      </c>
      <c r="E8" s="273" t="s">
        <v>37</v>
      </c>
      <c r="F8" s="273">
        <v>2</v>
      </c>
    </row>
    <row r="9" spans="1:6" ht="15.75" thickBot="1">
      <c r="A9" s="255"/>
      <c r="B9" s="260"/>
      <c r="C9" s="180" t="s">
        <v>54</v>
      </c>
      <c r="D9" s="269"/>
      <c r="E9" s="269"/>
      <c r="F9" s="269"/>
    </row>
    <row r="10" spans="1:6" ht="25.5">
      <c r="A10" s="81"/>
      <c r="B10" s="124" t="s">
        <v>254</v>
      </c>
      <c r="C10" s="184" t="s">
        <v>89</v>
      </c>
      <c r="D10" s="184" t="s">
        <v>90</v>
      </c>
      <c r="E10" s="184" t="s">
        <v>91</v>
      </c>
      <c r="F10" s="88">
        <v>5</v>
      </c>
    </row>
    <row r="11" spans="1:6" ht="39" thickBot="1">
      <c r="A11" s="137"/>
      <c r="B11" s="147" t="s">
        <v>257</v>
      </c>
      <c r="C11" s="148" t="s">
        <v>93</v>
      </c>
      <c r="D11" s="94" t="s">
        <v>94</v>
      </c>
      <c r="E11" s="94" t="s">
        <v>95</v>
      </c>
      <c r="F11" s="95">
        <v>24</v>
      </c>
    </row>
    <row r="12" spans="1:6">
      <c r="A12" s="256"/>
      <c r="B12" s="258" t="s">
        <v>257</v>
      </c>
      <c r="C12" s="263" t="s">
        <v>256</v>
      </c>
      <c r="D12" s="264" t="s">
        <v>124</v>
      </c>
      <c r="E12" s="266" t="s">
        <v>95</v>
      </c>
      <c r="F12" s="266">
        <v>19</v>
      </c>
    </row>
    <row r="13" spans="1:6" ht="15.75" thickBot="1">
      <c r="A13" s="257"/>
      <c r="B13" s="258"/>
      <c r="C13" s="263"/>
      <c r="D13" s="265"/>
      <c r="E13" s="267"/>
      <c r="F13" s="267"/>
    </row>
    <row r="14" spans="1:6" ht="39" thickBot="1">
      <c r="A14" s="137"/>
      <c r="B14" s="179" t="s">
        <v>257</v>
      </c>
      <c r="C14" s="92" t="s">
        <v>119</v>
      </c>
      <c r="D14" s="182" t="s">
        <v>94</v>
      </c>
      <c r="E14" s="182" t="s">
        <v>95</v>
      </c>
      <c r="F14" s="97">
        <v>24</v>
      </c>
    </row>
    <row r="15" spans="1:6" ht="24">
      <c r="A15" s="137"/>
      <c r="B15" s="127" t="s">
        <v>258</v>
      </c>
      <c r="C15" s="98" t="s">
        <v>142</v>
      </c>
      <c r="D15" s="98" t="s">
        <v>143</v>
      </c>
      <c r="E15" s="98" t="s">
        <v>95</v>
      </c>
      <c r="F15" s="150">
        <v>19</v>
      </c>
    </row>
    <row r="16" spans="1:6" ht="15.75" thickBot="1">
      <c r="A16" s="137"/>
      <c r="B16" s="156" t="s">
        <v>120</v>
      </c>
      <c r="C16" s="157" t="s">
        <v>121</v>
      </c>
      <c r="D16" s="6" t="s">
        <v>122</v>
      </c>
      <c r="E16" s="6" t="s">
        <v>122</v>
      </c>
      <c r="F16" s="7">
        <v>1</v>
      </c>
    </row>
    <row r="17" spans="1:6" ht="24.75" thickBot="1">
      <c r="A17" s="137"/>
      <c r="B17" s="42" t="s">
        <v>144</v>
      </c>
      <c r="C17" s="186" t="s">
        <v>145</v>
      </c>
      <c r="D17" s="186" t="s">
        <v>146</v>
      </c>
      <c r="E17" s="186" t="s">
        <v>146</v>
      </c>
      <c r="F17" s="33">
        <v>2</v>
      </c>
    </row>
    <row r="18" spans="1:6">
      <c r="A18" s="137"/>
      <c r="B18" s="131" t="s">
        <v>161</v>
      </c>
      <c r="C18" s="49" t="s">
        <v>227</v>
      </c>
      <c r="D18" s="49" t="s">
        <v>163</v>
      </c>
      <c r="E18" s="49" t="s">
        <v>163</v>
      </c>
      <c r="F18" s="49">
        <v>2</v>
      </c>
    </row>
    <row r="19" spans="1:6" ht="24">
      <c r="A19" s="137"/>
      <c r="B19" s="132" t="s">
        <v>164</v>
      </c>
      <c r="C19" s="49" t="s">
        <v>165</v>
      </c>
      <c r="D19" s="70" t="s">
        <v>122</v>
      </c>
      <c r="E19" s="70" t="s">
        <v>122</v>
      </c>
      <c r="F19" s="50">
        <v>1</v>
      </c>
    </row>
    <row r="20" spans="1:6" ht="15.75" thickBot="1">
      <c r="A20" s="137"/>
      <c r="B20" s="42" t="s">
        <v>166</v>
      </c>
      <c r="C20" s="186" t="s">
        <v>167</v>
      </c>
      <c r="D20" s="6" t="s">
        <v>122</v>
      </c>
      <c r="E20" s="6" t="s">
        <v>122</v>
      </c>
      <c r="F20" s="33">
        <v>2</v>
      </c>
    </row>
    <row r="21" spans="1:6" ht="24">
      <c r="A21" s="137"/>
      <c r="B21" s="43" t="s">
        <v>168</v>
      </c>
      <c r="C21" s="34" t="s">
        <v>169</v>
      </c>
      <c r="D21" s="8" t="s">
        <v>122</v>
      </c>
      <c r="E21" s="8" t="s">
        <v>122</v>
      </c>
      <c r="F21" s="36">
        <v>6</v>
      </c>
    </row>
    <row r="22" spans="1:6" ht="36">
      <c r="A22" s="81"/>
      <c r="B22" s="132" t="s">
        <v>170</v>
      </c>
      <c r="C22" s="70" t="s">
        <v>171</v>
      </c>
      <c r="D22" s="70" t="s">
        <v>122</v>
      </c>
      <c r="E22" s="70" t="s">
        <v>122</v>
      </c>
      <c r="F22" s="49">
        <v>3</v>
      </c>
    </row>
    <row r="23" spans="1:6" ht="25.5" thickBot="1">
      <c r="A23" s="137"/>
      <c r="B23" s="41" t="s">
        <v>177</v>
      </c>
      <c r="C23" s="34" t="s">
        <v>178</v>
      </c>
      <c r="D23" s="141" t="s">
        <v>179</v>
      </c>
      <c r="E23" s="41" t="s">
        <v>179</v>
      </c>
      <c r="F23" s="186">
        <v>3</v>
      </c>
    </row>
    <row r="24" spans="1:6" ht="16.5" thickBot="1">
      <c r="A24" s="137"/>
      <c r="B24" s="140" t="s">
        <v>180</v>
      </c>
      <c r="C24" s="49" t="s">
        <v>261</v>
      </c>
      <c r="D24" s="49" t="s">
        <v>163</v>
      </c>
      <c r="E24" s="185" t="s">
        <v>163</v>
      </c>
      <c r="F24" s="178">
        <v>1</v>
      </c>
    </row>
    <row r="25" spans="1:6">
      <c r="A25" s="281"/>
      <c r="B25" s="284" t="s">
        <v>182</v>
      </c>
      <c r="C25" s="286" t="s">
        <v>260</v>
      </c>
      <c r="D25" s="286" t="s">
        <v>122</v>
      </c>
      <c r="E25" s="238" t="s">
        <v>122</v>
      </c>
      <c r="F25" s="236">
        <v>1</v>
      </c>
    </row>
    <row r="26" spans="1:6" ht="15.75" thickBot="1">
      <c r="A26" s="282"/>
      <c r="B26" s="285"/>
      <c r="C26" s="239"/>
      <c r="D26" s="239"/>
      <c r="E26" s="239"/>
      <c r="F26" s="237"/>
    </row>
    <row r="27" spans="1:6">
      <c r="A27" s="283"/>
      <c r="B27" s="277" t="s">
        <v>184</v>
      </c>
      <c r="C27" s="238" t="s">
        <v>185</v>
      </c>
      <c r="D27" s="238" t="s">
        <v>264</v>
      </c>
      <c r="E27" s="236" t="s">
        <v>263</v>
      </c>
      <c r="F27" s="236">
        <v>13</v>
      </c>
    </row>
    <row r="28" spans="1:6" ht="15.75" thickBot="1">
      <c r="A28" s="283"/>
      <c r="B28" s="278"/>
      <c r="C28" s="239"/>
      <c r="D28" s="239"/>
      <c r="E28" s="237"/>
      <c r="F28" s="237"/>
    </row>
    <row r="29" spans="1:6" ht="24.75" thickBot="1">
      <c r="B29" s="177" t="s">
        <v>194</v>
      </c>
      <c r="C29" s="186" t="s">
        <v>195</v>
      </c>
      <c r="D29" s="42" t="s">
        <v>196</v>
      </c>
      <c r="E29" s="42" t="s">
        <v>196</v>
      </c>
      <c r="F29" s="33">
        <v>2</v>
      </c>
    </row>
    <row r="30" spans="1:6" ht="24.75" thickBot="1">
      <c r="A30" s="137"/>
      <c r="B30" s="42" t="s">
        <v>197</v>
      </c>
      <c r="C30" s="186" t="s">
        <v>195</v>
      </c>
      <c r="D30" s="42" t="s">
        <v>196</v>
      </c>
      <c r="E30" s="42" t="s">
        <v>196</v>
      </c>
      <c r="F30" s="33">
        <v>2</v>
      </c>
    </row>
    <row r="31" spans="1:6" ht="24.75" thickBot="1">
      <c r="A31" s="137"/>
      <c r="B31" s="42" t="s">
        <v>198</v>
      </c>
      <c r="C31" s="186" t="s">
        <v>199</v>
      </c>
      <c r="D31" s="42" t="s">
        <v>196</v>
      </c>
      <c r="E31" s="42" t="s">
        <v>196</v>
      </c>
      <c r="F31" s="33">
        <v>2</v>
      </c>
    </row>
    <row r="32" spans="1:6" ht="24.75" thickBot="1">
      <c r="A32" s="137"/>
      <c r="B32" s="42" t="s">
        <v>200</v>
      </c>
      <c r="C32" s="186" t="s">
        <v>199</v>
      </c>
      <c r="D32" s="42" t="s">
        <v>196</v>
      </c>
      <c r="E32" s="42" t="s">
        <v>196</v>
      </c>
      <c r="F32" s="33">
        <v>2</v>
      </c>
    </row>
    <row r="33" spans="1:6" ht="48">
      <c r="A33" s="81"/>
      <c r="B33" s="132" t="s">
        <v>207</v>
      </c>
      <c r="C33" s="49" t="s">
        <v>228</v>
      </c>
      <c r="D33" s="51" t="s">
        <v>210</v>
      </c>
      <c r="E33" s="51" t="s">
        <v>211</v>
      </c>
      <c r="F33" s="49">
        <v>1</v>
      </c>
    </row>
    <row r="34" spans="1:6">
      <c r="A34" s="81"/>
      <c r="B34" s="131" t="s">
        <v>212</v>
      </c>
      <c r="C34" s="49" t="s">
        <v>213</v>
      </c>
      <c r="D34" s="49" t="s">
        <v>214</v>
      </c>
      <c r="E34" s="49" t="s">
        <v>214</v>
      </c>
      <c r="F34" s="50">
        <v>1</v>
      </c>
    </row>
    <row r="35" spans="1:6" ht="24">
      <c r="A35" s="81"/>
      <c r="B35" s="135" t="s">
        <v>218</v>
      </c>
      <c r="C35" s="109" t="s">
        <v>232</v>
      </c>
      <c r="D35" s="108" t="s">
        <v>221</v>
      </c>
      <c r="E35" s="108" t="s">
        <v>222</v>
      </c>
      <c r="F35" s="109">
        <v>1</v>
      </c>
    </row>
    <row r="36" spans="1:6">
      <c r="A36" s="137"/>
      <c r="B36" s="270" t="s">
        <v>55</v>
      </c>
      <c r="C36" s="183" t="s">
        <v>56</v>
      </c>
      <c r="D36" s="271" t="s">
        <v>58</v>
      </c>
      <c r="E36" s="271" t="s">
        <v>59</v>
      </c>
      <c r="F36" s="271">
        <v>2</v>
      </c>
    </row>
    <row r="37" spans="1:6">
      <c r="A37" s="137"/>
      <c r="B37" s="270"/>
      <c r="C37" s="183" t="s">
        <v>57</v>
      </c>
      <c r="D37" s="271"/>
      <c r="E37" s="271"/>
      <c r="F37" s="271"/>
    </row>
    <row r="38" spans="1:6" ht="24">
      <c r="A38" s="137"/>
      <c r="B38" s="129" t="s">
        <v>194</v>
      </c>
      <c r="C38" s="104" t="s">
        <v>195</v>
      </c>
      <c r="D38" s="103" t="s">
        <v>196</v>
      </c>
      <c r="E38" s="103" t="s">
        <v>196</v>
      </c>
      <c r="F38" s="105">
        <v>2</v>
      </c>
    </row>
    <row r="39" spans="1:6">
      <c r="A39" s="137"/>
      <c r="B39" s="136" t="s">
        <v>215</v>
      </c>
      <c r="C39" s="104" t="s">
        <v>216</v>
      </c>
      <c r="D39" s="104" t="s">
        <v>217</v>
      </c>
      <c r="E39" s="104" t="s">
        <v>3</v>
      </c>
      <c r="F39" s="105">
        <v>27</v>
      </c>
    </row>
    <row r="40" spans="1:6">
      <c r="F40" s="143">
        <f>SUM(F4:F39)</f>
        <v>172</v>
      </c>
    </row>
    <row r="43" spans="1:6" ht="12.75" customHeight="1"/>
    <row r="45" spans="1:6">
      <c r="B45" s="151" t="s">
        <v>147</v>
      </c>
      <c r="C45" s="152" t="s">
        <v>148</v>
      </c>
      <c r="D45" s="101" t="s">
        <v>149</v>
      </c>
      <c r="E45" s="101" t="s">
        <v>3</v>
      </c>
      <c r="F45" s="102">
        <v>485</v>
      </c>
    </row>
    <row r="46" spans="1:6">
      <c r="B46" s="129" t="s">
        <v>147</v>
      </c>
      <c r="C46" s="104" t="s">
        <v>172</v>
      </c>
      <c r="D46" s="104" t="s">
        <v>173</v>
      </c>
      <c r="E46" s="104" t="s">
        <v>3</v>
      </c>
      <c r="F46" s="105">
        <v>992</v>
      </c>
    </row>
    <row r="47" spans="1:6" ht="15.75" thickBot="1">
      <c r="B47" s="110" t="s">
        <v>147</v>
      </c>
      <c r="C47" s="106" t="s">
        <v>190</v>
      </c>
      <c r="D47" s="106" t="s">
        <v>191</v>
      </c>
      <c r="E47" s="106" t="s">
        <v>3</v>
      </c>
      <c r="F47" s="107">
        <v>1102</v>
      </c>
    </row>
    <row r="48" spans="1:6" ht="15.75" thickBot="1">
      <c r="B48" s="110" t="s">
        <v>147</v>
      </c>
      <c r="C48" s="106" t="s">
        <v>201</v>
      </c>
      <c r="D48" s="106" t="s">
        <v>202</v>
      </c>
      <c r="E48" s="106" t="s">
        <v>3</v>
      </c>
      <c r="F48" s="107">
        <v>855</v>
      </c>
    </row>
    <row r="49" spans="2:6">
      <c r="B49" s="128" t="s">
        <v>147</v>
      </c>
      <c r="C49" s="101" t="s">
        <v>259</v>
      </c>
      <c r="D49" s="101" t="s">
        <v>224</v>
      </c>
      <c r="E49" s="101" t="s">
        <v>3</v>
      </c>
      <c r="F49" s="102">
        <v>730</v>
      </c>
    </row>
    <row r="50" spans="2:6">
      <c r="B50" s="103" t="s">
        <v>147</v>
      </c>
      <c r="C50" s="104" t="s">
        <v>262</v>
      </c>
      <c r="D50" s="104" t="s">
        <v>224</v>
      </c>
      <c r="E50" s="104" t="s">
        <v>3</v>
      </c>
      <c r="F50" s="105">
        <v>440</v>
      </c>
    </row>
    <row r="51" spans="2:6">
      <c r="F51" s="143">
        <f>SUM(F45:F50)</f>
        <v>4604</v>
      </c>
    </row>
  </sheetData>
  <mergeCells count="39">
    <mergeCell ref="B2:F2"/>
    <mergeCell ref="A4:A5"/>
    <mergeCell ref="B4:B5"/>
    <mergeCell ref="D4:D5"/>
    <mergeCell ref="E4:E5"/>
    <mergeCell ref="F4:F5"/>
    <mergeCell ref="C4:C5"/>
    <mergeCell ref="A8:A9"/>
    <mergeCell ref="B8:B9"/>
    <mergeCell ref="D8:D9"/>
    <mergeCell ref="E8:E9"/>
    <mergeCell ref="F8:F9"/>
    <mergeCell ref="A6:A7"/>
    <mergeCell ref="B6:B7"/>
    <mergeCell ref="D6:D7"/>
    <mergeCell ref="E6:E7"/>
    <mergeCell ref="F6:F7"/>
    <mergeCell ref="F25:F26"/>
    <mergeCell ref="A12:A13"/>
    <mergeCell ref="B12:B13"/>
    <mergeCell ref="C12:C13"/>
    <mergeCell ref="D12:D13"/>
    <mergeCell ref="E12:E13"/>
    <mergeCell ref="F12:F13"/>
    <mergeCell ref="A25:A26"/>
    <mergeCell ref="B25:B26"/>
    <mergeCell ref="C25:C26"/>
    <mergeCell ref="D25:D26"/>
    <mergeCell ref="E25:E26"/>
    <mergeCell ref="B36:B37"/>
    <mergeCell ref="D36:D37"/>
    <mergeCell ref="E36:E37"/>
    <mergeCell ref="F36:F37"/>
    <mergeCell ref="A27:A28"/>
    <mergeCell ref="B27:B28"/>
    <mergeCell ref="C27:C28"/>
    <mergeCell ref="D27:D28"/>
    <mergeCell ref="E27:E28"/>
    <mergeCell ref="F27:F28"/>
  </mergeCells>
  <pageMargins left="0.7" right="0.7" top="0.75" bottom="0.75" header="0.3" footer="0.3"/>
  <pageSetup paperSize="285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Charts</vt:lpstr>
      </vt:variant>
      <vt:variant>
        <vt:i4>2</vt:i4>
      </vt:variant>
    </vt:vector>
  </HeadingPairs>
  <TitlesOfParts>
    <vt:vector size="19" baseType="lpstr">
      <vt:lpstr>Sheet1</vt:lpstr>
      <vt:lpstr>Sheet2</vt:lpstr>
      <vt:lpstr>Sheet3</vt:lpstr>
      <vt:lpstr>Sheet4</vt:lpstr>
      <vt:lpstr>Dhaka</vt:lpstr>
      <vt:lpstr>Chittagong</vt:lpstr>
      <vt:lpstr>Khulna</vt:lpstr>
      <vt:lpstr>Sheet8</vt:lpstr>
      <vt:lpstr>Others</vt:lpstr>
      <vt:lpstr>Sheet6</vt:lpstr>
      <vt:lpstr>Sheet5</vt:lpstr>
      <vt:lpstr>Sheet7</vt:lpstr>
      <vt:lpstr>Sheet9</vt:lpstr>
      <vt:lpstr>17-18</vt:lpstr>
      <vt:lpstr>18-19 )</vt:lpstr>
      <vt:lpstr>Sheet7 (2)</vt:lpstr>
      <vt:lpstr>Sheet11</vt:lpstr>
      <vt:lpstr>Chart2</vt:lpstr>
      <vt:lpstr>Chart1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 Adbul Mumin</dc:creator>
  <cp:lastModifiedBy>user</cp:lastModifiedBy>
  <cp:lastPrinted>2018-04-22T10:03:28Z</cp:lastPrinted>
  <dcterms:created xsi:type="dcterms:W3CDTF">2017-07-02T07:58:48Z</dcterms:created>
  <dcterms:modified xsi:type="dcterms:W3CDTF">2019-07-24T08:28:01Z</dcterms:modified>
</cp:coreProperties>
</file>